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updateLinks="never" codeName="ThisWorkbook" defaultThemeVersion="124226"/>
  <mc:AlternateContent xmlns:mc="http://schemas.openxmlformats.org/markup-compatibility/2006">
    <mc:Choice Requires="x15">
      <x15ac:absPath xmlns:x15ac="http://schemas.microsoft.com/office/spreadsheetml/2010/11/ac" url="C:\Users\Cody Draper\Desktop\"/>
    </mc:Choice>
  </mc:AlternateContent>
  <xr:revisionPtr revIDLastSave="0" documentId="13_ncr:1_{7EBE5002-9C44-4A28-9919-75CEF663AFE3}" xr6:coauthVersionLast="47" xr6:coauthVersionMax="47" xr10:uidLastSave="{00000000-0000-0000-0000-000000000000}"/>
  <bookViews>
    <workbookView xWindow="-28920" yWindow="-120" windowWidth="29040" windowHeight="15720" firstSheet="3" activeTab="3" xr2:uid="{00000000-000D-0000-FFFF-FFFF00000000}"/>
  </bookViews>
  <sheets>
    <sheet name="Project Report" sheetId="2" state="hidden" r:id="rId1"/>
    <sheet name="Service Line Replacements" sheetId="5" state="hidden" r:id="rId2"/>
    <sheet name="Mainline Installations" sheetId="12" state="hidden" r:id="rId3"/>
    <sheet name="F-192.619 MAOP Determination" sheetId="8" r:id="rId4"/>
    <sheet name="Determination Factors" sheetId="13" r:id="rId5"/>
    <sheet name="Select Options" sheetId="3" r:id="rId6"/>
    <sheet name="Select Options 2" sheetId="9" state="hidden" r:id="rId7"/>
  </sheets>
  <definedNames>
    <definedName name="AgencyID">'Select Options 2'!$T$2:$T$638</definedName>
    <definedName name="Amarillo">'Select Options 2'!$B$3:$B$99</definedName>
    <definedName name="ANSI">'Select Options'!$G$29:$G$35</definedName>
    <definedName name="ANSIFlanges">'Select Options'!$L$32:$N$44</definedName>
    <definedName name="ANSIValves">'Select Options'!$L$13:$O$25</definedName>
    <definedName name="Beaver">'Select Options 2'!$D$3:$D$40</definedName>
    <definedName name="Blinds">'Select Options'!$S$26:$Y$58</definedName>
    <definedName name="BlindThick">'Select Options'!$S$26:$Y$58</definedName>
    <definedName name="Canadian">'Select Options 2'!$F$3:$F$70</definedName>
    <definedName name="Class">'Select Options'!$G$39:$G$43</definedName>
    <definedName name="classlocation">'Select Options'!$C$30:$C$33</definedName>
    <definedName name="coatingcondition">'Select Options'!$C$73:$C$76</definedName>
    <definedName name="Company">'Select Options'!$C$47:$C$51</definedName>
    <definedName name="Dalhart">'Select Options 2'!$H$3:$H$104</definedName>
    <definedName name="dateinstalled">'Select Options'!$E$27:$E$37</definedName>
    <definedName name="DeratingFactor">'Select Options'!$S$10:$V$16</definedName>
    <definedName name="designfactor">'Select Options'!$C$58:$C$61</definedName>
    <definedName name="districts">'Select Options'!$E$47:$E$63</definedName>
    <definedName name="exposedpipesize">'Select Options'!#REF!</definedName>
    <definedName name="factor">'Select Options'!$C$66:$C$69</definedName>
    <definedName name="Ft_Stockton">'Select Options 2'!$J$3:$J$23</definedName>
    <definedName name="FtStockton">'Select Options 2'!$J$3:$J$22</definedName>
    <definedName name="GasTemp">'Select Options'!$A$55:$A$59</definedName>
    <definedName name="Guymon">'Select Options 2'!$D$43</definedName>
    <definedName name="Hugoton">'Select Options 2'!$D$46</definedName>
    <definedName name="Junction">'Select Options 2'!$J$28:$J$37</definedName>
    <definedName name="Kermit">'Select Options 2'!$J$40:$J$47</definedName>
    <definedName name="Lubbock">'Select Options 2'!$J$51:$J$164</definedName>
    <definedName name="material">'Select Options'!$A$63:$A$66</definedName>
    <definedName name="NominalPipe">'Select Options'!$G$46:$G$62</definedName>
    <definedName name="passfail">'Select Options'!$E$22:$E$23</definedName>
    <definedName name="PClass">'Select Options'!$G$73:$G$89</definedName>
    <definedName name="Pearsall">'Select Options 2'!$L$3:$L$39</definedName>
    <definedName name="Permian_Basin">'Select Options 2'!$P$69:$P$75</definedName>
    <definedName name="pIPECATEGORY">'Select Options'!$E$2:$E$7</definedName>
    <definedName name="PipeClass">'Select Options'!$L$70:$M$87</definedName>
    <definedName name="pipecondition">'Select Options'!$C$25:$C$27</definedName>
    <definedName name="pipegrade">'Select Options'!$A$70:$A$81</definedName>
    <definedName name="PipeManu">'Select Options'!$C$81:$C$128</definedName>
    <definedName name="Pipematerial">'Select Options'!$A$2:$A$9</definedName>
    <definedName name="Pipesize">'Select Options'!$C$2:$C$20</definedName>
    <definedName name="_xlnm.Print_Area" localSheetId="3">'F-192.619 MAOP Determination'!$A$1:$BA$234</definedName>
    <definedName name="_xlnm.Print_Area" localSheetId="2">'Mainline Installations'!$B$2:$BB$70</definedName>
    <definedName name="_xlnm.Print_Area" localSheetId="0">'Project Report'!$A$1:$BA$370</definedName>
    <definedName name="_xlnm.Print_Area" localSheetId="1">'Service Line Replacements'!$B$1:$BA$236</definedName>
    <definedName name="Seminole">'Select Options 2'!$N$3:$N$29</definedName>
    <definedName name="Servicelinematerial">'Select Options'!$A$20:$A$21</definedName>
    <definedName name="servicelinesize">'Select Options'!$A$24:$A$32</definedName>
    <definedName name="servicematerial" localSheetId="3">'Select Options'!#REF!</definedName>
    <definedName name="servicematerialremoved">'Select Options'!$A$35:$A$42</definedName>
    <definedName name="Shamrock">'Select Options 2'!$N$32:$N$43</definedName>
    <definedName name="sizechange">'Select Options'!$G$2:$G$20</definedName>
    <definedName name="Spearman">'Select Options 2'!$N$46:$N$74</definedName>
    <definedName name="state">'Select Options'!$A$46:$A$49</definedName>
    <definedName name="Stratford">'Select Options 2'!$P$3:$P$31</definedName>
    <definedName name="TempFactor">'Select Options'!$Y$6:$Z$10</definedName>
    <definedName name="Testmedium">'Select Options'!$A$14:$A$17</definedName>
    <definedName name="Texhoma">'Select Options 2'!$P$34:$P$66</definedName>
    <definedName name="year">'Select Options'!$A$85:$A$165</definedName>
    <definedName name="YieldStrength">'Select Options'!$L$49:$M$57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151" i="8" l="1"/>
  <c r="F157" i="8" s="1"/>
  <c r="AQ192" i="8"/>
  <c r="AM44" i="8" s="1"/>
  <c r="S216" i="8"/>
  <c r="J209" i="8"/>
  <c r="AM40" i="8" s="1"/>
  <c r="C146" i="8"/>
  <c r="AR90" i="8"/>
  <c r="AM42" i="8"/>
  <c r="AM43" i="8" l="1"/>
  <c r="AJ17" i="8"/>
  <c r="H146" i="8" s="1"/>
  <c r="AK18" i="8"/>
  <c r="H14" i="2" l="1"/>
  <c r="H17" i="8" l="1"/>
  <c r="AQ78" i="8" s="1"/>
  <c r="AS149" i="8"/>
  <c r="Z156" i="8" s="1"/>
  <c r="D127" i="8"/>
  <c r="X127" i="8" s="1"/>
  <c r="AS133" i="8" s="1"/>
  <c r="L156" i="8"/>
  <c r="R156" i="8"/>
  <c r="AR232" i="8"/>
  <c r="AK232" i="8"/>
  <c r="AD232" i="8"/>
  <c r="W232" i="8"/>
  <c r="P232" i="8"/>
  <c r="I232" i="8"/>
  <c r="X189" i="8"/>
  <c r="O189" i="8"/>
  <c r="F189" i="8"/>
  <c r="AI216" i="8"/>
  <c r="Y209" i="8"/>
  <c r="AL209" i="8"/>
  <c r="AM41" i="8" l="1"/>
  <c r="AN19" i="8"/>
  <c r="V156" i="8"/>
  <c r="H19" i="8"/>
  <c r="I156" i="8"/>
  <c r="AS156" i="8" s="1"/>
  <c r="AM38" i="8" l="1"/>
  <c r="K18" i="8" l="1"/>
  <c r="AM53" i="8"/>
  <c r="AS175" i="8"/>
  <c r="R12" i="8" l="1"/>
  <c r="AN20" i="8" s="1"/>
</calcChain>
</file>

<file path=xl/sharedStrings.xml><?xml version="1.0" encoding="utf-8"?>
<sst xmlns="http://schemas.openxmlformats.org/spreadsheetml/2006/main" count="5035" uniqueCount="1570">
  <si>
    <t>No</t>
  </si>
  <si>
    <t xml:space="preserve"> </t>
  </si>
  <si>
    <t>Project Report Form</t>
  </si>
  <si>
    <t>Project Name:</t>
  </si>
  <si>
    <t>Leak ID # if applicable:</t>
  </si>
  <si>
    <t>Distrtict:</t>
  </si>
  <si>
    <t>Date started:</t>
  </si>
  <si>
    <t>System Name:</t>
  </si>
  <si>
    <t>Date completed:</t>
  </si>
  <si>
    <t>System ID#:</t>
  </si>
  <si>
    <t>Class Location:</t>
  </si>
  <si>
    <t>State:</t>
  </si>
  <si>
    <t>County:</t>
  </si>
  <si>
    <t>Address or nearest intersection:</t>
  </si>
  <si>
    <t>New Construction</t>
  </si>
  <si>
    <t>Replacement</t>
  </si>
  <si>
    <t>Abandonment</t>
  </si>
  <si>
    <t>Description:</t>
  </si>
  <si>
    <t>Material:</t>
  </si>
  <si>
    <t>Size:</t>
  </si>
  <si>
    <t>Amount in Feet:</t>
  </si>
  <si>
    <t>Pipe Material:</t>
  </si>
  <si>
    <t>Nominal Pipe Size:</t>
  </si>
  <si>
    <t>Pipe Manufacturer:</t>
  </si>
  <si>
    <t>Pipe Grade:</t>
  </si>
  <si>
    <t>Pipe Category:</t>
  </si>
  <si>
    <t>Material Designation Code:</t>
  </si>
  <si>
    <t>Wall Thickness:</t>
  </si>
  <si>
    <t>Year Manufactured:</t>
  </si>
  <si>
    <t>Test Pressure Date:</t>
  </si>
  <si>
    <t>Test Pressure:</t>
  </si>
  <si>
    <t>Depth of Cover:</t>
  </si>
  <si>
    <t>Service Line Material:</t>
  </si>
  <si>
    <t>Decade of original installation:</t>
  </si>
  <si>
    <t>Amount in feet:</t>
  </si>
  <si>
    <t>Size/Type of Riser Removed:</t>
  </si>
  <si>
    <t>EFV Installed and Riser Marked:</t>
  </si>
  <si>
    <t>Yes</t>
  </si>
  <si>
    <t>Size/Type/Height of Riser:</t>
  </si>
  <si>
    <t>GPS Coordinates of EFV:</t>
  </si>
  <si>
    <t>Latitude:</t>
  </si>
  <si>
    <t>Longitude:</t>
  </si>
  <si>
    <t>Mainline Piping Removed or Installed</t>
  </si>
  <si>
    <t>Definition of Main: Distribution line that serves as a common source of supply for at least one service line</t>
  </si>
  <si>
    <t>Did you install new mainline piping:</t>
  </si>
  <si>
    <t>If yes, complete the following:</t>
  </si>
  <si>
    <t>Service Lines Removed or Installed</t>
  </si>
  <si>
    <t>Did you remove any service lines:</t>
  </si>
  <si>
    <t>List each Service Line that was removed seperately below:</t>
  </si>
  <si>
    <t>Did you add any service lines:</t>
  </si>
  <si>
    <t>List each Service Line that was installed seperately below:</t>
  </si>
  <si>
    <t>Connecting New Pipe To Existing Pipe</t>
  </si>
  <si>
    <t>Did you make any tie ins to existing pipe:</t>
  </si>
  <si>
    <t>Tie in # 1:</t>
  </si>
  <si>
    <t>Depth of exposed pipe:</t>
  </si>
  <si>
    <t>Size of exposed pipe:</t>
  </si>
  <si>
    <t>Material of exposed pipe:</t>
  </si>
  <si>
    <t>GPS of Tie in:</t>
  </si>
  <si>
    <t>Tie in # 2:</t>
  </si>
  <si>
    <t>Tie in # 3:</t>
  </si>
  <si>
    <t>Tie in # 4:</t>
  </si>
  <si>
    <t>Material or Size Changes on Mainline</t>
  </si>
  <si>
    <t>Are there any pipe material or size changes involved in this leak repair on the Mainline:</t>
  </si>
  <si>
    <t>Change from:</t>
  </si>
  <si>
    <t>A</t>
  </si>
  <si>
    <t>TO</t>
  </si>
  <si>
    <t>GPS:</t>
  </si>
  <si>
    <t>B</t>
  </si>
  <si>
    <t>C</t>
  </si>
  <si>
    <t>D</t>
  </si>
  <si>
    <t>E</t>
  </si>
  <si>
    <t>F</t>
  </si>
  <si>
    <t>G</t>
  </si>
  <si>
    <t>H</t>
  </si>
  <si>
    <t>I</t>
  </si>
  <si>
    <t>J</t>
  </si>
  <si>
    <t>Drawing</t>
  </si>
  <si>
    <t xml:space="preserve">Please attach a detailed drawing of the finished project:  </t>
  </si>
  <si>
    <t>Show tie in #'s from the "Tie In Page"</t>
  </si>
  <si>
    <t>Show material and size changes using the letters from</t>
  </si>
  <si>
    <t xml:space="preserve"> the "Material or Size Change Page"</t>
  </si>
  <si>
    <t>NORTH</t>
  </si>
  <si>
    <t>.</t>
  </si>
  <si>
    <t>Material List:</t>
  </si>
  <si>
    <t>Tracer Wire Installed:</t>
  </si>
  <si>
    <t>Transmission</t>
  </si>
  <si>
    <t>Test Pressure Medium:</t>
  </si>
  <si>
    <t>Outside Temperature:</t>
  </si>
  <si>
    <t>Test Duration:</t>
  </si>
  <si>
    <t>Pressure Test Pass/Fail:</t>
  </si>
  <si>
    <t>Form WTG-1400</t>
  </si>
  <si>
    <t>Place the appropriate abbreviation by each joining process that was used in this project</t>
  </si>
  <si>
    <t xml:space="preserve">SC </t>
  </si>
  <si>
    <t>Solvent  Cement</t>
  </si>
  <si>
    <t>SWF</t>
  </si>
  <si>
    <t>Side Wall Heat Fusion</t>
  </si>
  <si>
    <t>SW</t>
  </si>
  <si>
    <t>Steel Welding</t>
  </si>
  <si>
    <t>SF</t>
  </si>
  <si>
    <t>EF</t>
  </si>
  <si>
    <t>T</t>
  </si>
  <si>
    <t>Threaded</t>
  </si>
  <si>
    <t>BF</t>
  </si>
  <si>
    <t>Butt Heat Fusion</t>
  </si>
  <si>
    <t>SHF</t>
  </si>
  <si>
    <t>Socket Heat Fusion</t>
  </si>
  <si>
    <t>O</t>
  </si>
  <si>
    <t>Other…please explain:</t>
  </si>
  <si>
    <t>Did all material used on this project meet ASTM D 2513 Standard:</t>
  </si>
  <si>
    <t>Gathering</t>
  </si>
  <si>
    <t>Personnel who completed project (Full Name):</t>
  </si>
  <si>
    <t>Each Distribution mainline and Transmission line must be installed with the minimum amount of cover as stated in P-192.319</t>
  </si>
  <si>
    <t>Does the material and size of the mainline piping removed match what is listed in the mapping program?</t>
  </si>
  <si>
    <t>N/A</t>
  </si>
  <si>
    <t>If no, please contact the Mapping Department.</t>
  </si>
  <si>
    <t>Pipe Material</t>
  </si>
  <si>
    <t>Bare Steel with CP</t>
  </si>
  <si>
    <t>Bare Steel without CP</t>
  </si>
  <si>
    <t>Coated Steel with CP</t>
  </si>
  <si>
    <t>Coated Steel without CP</t>
  </si>
  <si>
    <t>PVC</t>
  </si>
  <si>
    <t>Poly</t>
  </si>
  <si>
    <t>Other</t>
  </si>
  <si>
    <t>Pipe Size</t>
  </si>
  <si>
    <t>1"</t>
  </si>
  <si>
    <t>1.25"</t>
  </si>
  <si>
    <t>1.5"</t>
  </si>
  <si>
    <t>2"</t>
  </si>
  <si>
    <t>3"</t>
  </si>
  <si>
    <t>4"</t>
  </si>
  <si>
    <t>6"</t>
  </si>
  <si>
    <t>8"</t>
  </si>
  <si>
    <t>10"</t>
  </si>
  <si>
    <t>12"</t>
  </si>
  <si>
    <t>Pipe Category</t>
  </si>
  <si>
    <t>CDC</t>
  </si>
  <si>
    <t>CEC</t>
  </si>
  <si>
    <t>CEE</t>
  </si>
  <si>
    <t>Test Medium</t>
  </si>
  <si>
    <t>Air</t>
  </si>
  <si>
    <t>Water</t>
  </si>
  <si>
    <t>Nitrogen</t>
  </si>
  <si>
    <t>Gas</t>
  </si>
  <si>
    <t>Date Manufactured:</t>
  </si>
  <si>
    <t xml:space="preserve">Roll Number of Pipe: </t>
  </si>
  <si>
    <t>Definition of Service Line: A distribution line that transports gas from a common source of supply (mainline) to an individual customer or customers.</t>
  </si>
  <si>
    <t>Does the material and size of the service lines match the information in the PSOM?</t>
  </si>
  <si>
    <t>If no, please contact the mapping department.</t>
  </si>
  <si>
    <t>Service Line Material</t>
  </si>
  <si>
    <t>Service Line Size</t>
  </si>
  <si>
    <t>0.5"</t>
  </si>
  <si>
    <t>0.75"</t>
  </si>
  <si>
    <t>Roll Number of Pipe:</t>
  </si>
  <si>
    <t>If you added more than three service lines go to Service Tab at the bottom, and continue to fill out services till completed.</t>
  </si>
  <si>
    <t>5"</t>
  </si>
  <si>
    <t>16"</t>
  </si>
  <si>
    <t>20"</t>
  </si>
  <si>
    <t>22"</t>
  </si>
  <si>
    <t>26"</t>
  </si>
  <si>
    <t>Size Change Size</t>
  </si>
  <si>
    <t>Field Guide</t>
  </si>
  <si>
    <t>Mainline Pipe Material and Service Line Material will need to be picked from the Material list below:</t>
  </si>
  <si>
    <t>Poly will be stamped on the pipe itself</t>
  </si>
  <si>
    <t>Steel can be found on the original paperwork</t>
  </si>
  <si>
    <t>Poly will be stamped on the pipe itself, SDR 11, SDR 17, etc.</t>
  </si>
  <si>
    <t>PVC will be stamped on the pipe itself, SDR 17, etc.</t>
  </si>
  <si>
    <t>Roll Number:</t>
  </si>
  <si>
    <t>Poly will be stamped on the pipe itself, PE 2406, PE 2408, etc.</t>
  </si>
  <si>
    <t>They can be of the same material, but we need to think of them as two different pipeline features.</t>
  </si>
  <si>
    <t>All GPS coordinates need to be in Decimal, Degrees and carry 5 numbers after the decimal.</t>
  </si>
  <si>
    <t>Material Choices Are:</t>
  </si>
  <si>
    <t>PVC - If not stamped on the pipe leave blank</t>
  </si>
  <si>
    <t>Steel - This does not apply</t>
  </si>
  <si>
    <t>PVC - This does not apply</t>
  </si>
  <si>
    <t>PVC will be stamped on the pipe itself, PVC 1120, etc.</t>
  </si>
  <si>
    <t>Poly - This is a three letter code stamped on the pipe itself, CDC, CEE, or CEC</t>
  </si>
  <si>
    <t>Poly wall thickness can be found on the list on the next page</t>
  </si>
  <si>
    <t>PVC - If not stamped leave blank</t>
  </si>
  <si>
    <t>Distribution:</t>
  </si>
  <si>
    <t>Transmission:</t>
  </si>
  <si>
    <t>Minimum of 24 inches of cover</t>
  </si>
  <si>
    <t>Class 1:</t>
  </si>
  <si>
    <t>Class 2, 3, and 4:</t>
  </si>
  <si>
    <t>30 inches</t>
  </si>
  <si>
    <t>36 inches</t>
  </si>
  <si>
    <t xml:space="preserve">Note: </t>
  </si>
  <si>
    <t xml:space="preserve">"Service Line" and "Riser" are NOT considered to be the same thing. </t>
  </si>
  <si>
    <t>Service line is the line that leaves the mainline and carries gas to the riser.</t>
  </si>
  <si>
    <t>Example:</t>
  </si>
  <si>
    <t>Poly Pipe Wall Thickness</t>
  </si>
  <si>
    <t>Nominal Size</t>
  </si>
  <si>
    <t>SDR</t>
  </si>
  <si>
    <t>Wall Thickness</t>
  </si>
  <si>
    <t>CCC</t>
  </si>
  <si>
    <t>CDE</t>
  </si>
  <si>
    <t>Test Pass/Fail</t>
  </si>
  <si>
    <t>Pass</t>
  </si>
  <si>
    <t>Fail</t>
  </si>
  <si>
    <t>If you installed more than three mainlines go to Mainline Tab at the bottom, and continue to fill out mainlines installed till completed.</t>
  </si>
  <si>
    <t>Date Installed</t>
  </si>
  <si>
    <t>Unknown</t>
  </si>
  <si>
    <t>Pre-1940</t>
  </si>
  <si>
    <t>1940-1949</t>
  </si>
  <si>
    <t>1950-1959</t>
  </si>
  <si>
    <t>1960-1969</t>
  </si>
  <si>
    <t>1970-1979</t>
  </si>
  <si>
    <t>1980-1989</t>
  </si>
  <si>
    <t>1990-1999</t>
  </si>
  <si>
    <t>2000-2009</t>
  </si>
  <si>
    <t>2010-2019</t>
  </si>
  <si>
    <t>Bare Steel w/ CP</t>
  </si>
  <si>
    <t>Bare Steel w/o CP</t>
  </si>
  <si>
    <t>Coated Steel w/ CP</t>
  </si>
  <si>
    <t>Coated Steel w/o CP</t>
  </si>
  <si>
    <t>Service Material Removed</t>
  </si>
  <si>
    <t>ABS</t>
  </si>
  <si>
    <t>Pipe Condition</t>
  </si>
  <si>
    <t>Good</t>
  </si>
  <si>
    <t>Fair</t>
  </si>
  <si>
    <t>Poor</t>
  </si>
  <si>
    <t>State</t>
  </si>
  <si>
    <t>Texas</t>
  </si>
  <si>
    <t>Oklahoma</t>
  </si>
  <si>
    <t>Kansas</t>
  </si>
  <si>
    <t>Louisiana</t>
  </si>
  <si>
    <t>Class Location</t>
  </si>
  <si>
    <t>Class 1</t>
  </si>
  <si>
    <t>Class 2</t>
  </si>
  <si>
    <t>Class 3</t>
  </si>
  <si>
    <t>District</t>
  </si>
  <si>
    <t>Amarillo</t>
  </si>
  <si>
    <t>Beaver</t>
  </si>
  <si>
    <t>Canadian</t>
  </si>
  <si>
    <t>Dalhart</t>
  </si>
  <si>
    <t>Kermit</t>
  </si>
  <si>
    <t>Morton</t>
  </si>
  <si>
    <t>Texhoma</t>
  </si>
  <si>
    <t>Junction</t>
  </si>
  <si>
    <t>Spearman</t>
  </si>
  <si>
    <t>Shamrock</t>
  </si>
  <si>
    <t>Seminole</t>
  </si>
  <si>
    <t>Pearsall</t>
  </si>
  <si>
    <t>Stratford</t>
  </si>
  <si>
    <t>.5"</t>
  </si>
  <si>
    <t>.75"</t>
  </si>
  <si>
    <t>Guymon</t>
  </si>
  <si>
    <t>Hugoton</t>
  </si>
  <si>
    <t>Ex:  2" Pvc to 1.25" Pvc</t>
  </si>
  <si>
    <t>Ex:  2" Pvc to 2" Poly</t>
  </si>
  <si>
    <t>PO Number:</t>
  </si>
  <si>
    <t>Form F-192.619</t>
  </si>
  <si>
    <t>MAOP Determination</t>
  </si>
  <si>
    <t>System Information</t>
  </si>
  <si>
    <t>Company:</t>
  </si>
  <si>
    <t>Segment:</t>
  </si>
  <si>
    <t>Pipe Class:</t>
  </si>
  <si>
    <t>Length (ft.):</t>
  </si>
  <si>
    <t>Year Purchased:</t>
  </si>
  <si>
    <t>Yield Strength:</t>
  </si>
  <si>
    <t>Internal Design Press. (psi.):</t>
  </si>
  <si>
    <t>Test Press. Factor:</t>
  </si>
  <si>
    <t>Seam Joint Factor:</t>
  </si>
  <si>
    <t>ASME/ANSI Flange Rating:</t>
  </si>
  <si>
    <t>List specifications/standards that the pipe and/or components were designed/constructed under. (49 CFR 192.303):</t>
  </si>
  <si>
    <t>MAOP Calculation</t>
  </si>
  <si>
    <t>psi.</t>
  </si>
  <si>
    <t>Design Pressure Calculations Worksheet (49 CFR 192.105)</t>
  </si>
  <si>
    <t>Circle the criteria used above to determine the pipe yield strength, and enter here.</t>
  </si>
  <si>
    <t>in.</t>
  </si>
  <si>
    <t>Design Factor (F)</t>
  </si>
  <si>
    <t xml:space="preserve">
b) A desgin factor of 0.60 or less must be used in the design formula for steel pipe in Class 1 locations that:
      (1) Crosses the right-of-way of an unimproved public road, without a casing;
      (2) Crosses without a casing, or makes a parallel encroachment on, the right-of-way of either a hard surfaced road, a highway, a public street, 
            or a railroad;
      (3) Is supported by a vehicular, pedestrian, railraod, or pipeline bridge; or
      (4) Is used in a fabricated assembly, (including seperators, mainline valve assemblies, cross-connections, and river crossing headers) or is 
            used within five pipe diameters in any direction from the last fitting of a fabricated assembly, other than a transition piece or an elbow used
            in place of a pipe bend which is not associated with a fabricated assembly.
c) For Class 2 locations, a design factor of 0.50, or less, must be used in the design formula for uncased steel pipe taht crosses the right-of-way of a hard surfaced road, a highway, a public street, or a railroad.
d) For Class 1 and 2 locations, a design factor of 0.50, or less, must be used in the design formula for:
      (1) Steel pipe in a compressor station, regulating station, or measuring stations, and;
      (2) Steel pipe, including a pipe riser, on a platform located offshore or in inland navigable waters.</t>
  </si>
  <si>
    <t>Circle the criteria used above to determine the design factor, and enter here.</t>
  </si>
  <si>
    <t xml:space="preserve">F = </t>
  </si>
  <si>
    <t>Pipe Class</t>
  </si>
  <si>
    <t>Longitudinal Joint Factor</t>
  </si>
  <si>
    <t>If the type of longitdinal joint cannot be determined, the joint factor to be used must not exceed that designated for "Other"</t>
  </si>
  <si>
    <t>Circle the Criteria used above to determine the Longitudianl Joint Factor, and Enter here.</t>
  </si>
  <si>
    <t>E=</t>
  </si>
  <si>
    <t>Gas Temperature</t>
  </si>
  <si>
    <t>Temperature Derating Factor 
(T)</t>
  </si>
  <si>
    <t>250° or less</t>
  </si>
  <si>
    <t>300°F</t>
  </si>
  <si>
    <t>350°F</t>
  </si>
  <si>
    <t>400°F</t>
  </si>
  <si>
    <t>450°F</t>
  </si>
  <si>
    <t>For immediate gas temperatures, the derating factor is determined by interpolation.</t>
  </si>
  <si>
    <t>Circle the Criteria used above to determine the Temperature Derating Factor, and Enter here.</t>
  </si>
  <si>
    <t>T=</t>
  </si>
  <si>
    <t>6. Nominal Outside Diameter (D)</t>
  </si>
  <si>
    <t>Enter the Nominal Outside Diameter of the pipe in inches here.</t>
  </si>
  <si>
    <t>D=</t>
  </si>
  <si>
    <t>P=</t>
  </si>
  <si>
    <t>10. Design Pressure - Final (P)</t>
  </si>
  <si>
    <t>If applicable, circle the criteria used above to determine the design pressure and enter it here:</t>
  </si>
  <si>
    <t>Select the appropriate design pressure from steps 7, 8, or 9 and enter it here:</t>
  </si>
  <si>
    <t>If applicable, multiply the result from step 7 by 0.75, and enter the result here:</t>
  </si>
  <si>
    <t>Test Pressure Calculation Worksheet</t>
  </si>
  <si>
    <t>1. Test Pressure after construction</t>
  </si>
  <si>
    <t>Factors</t>
  </si>
  <si>
    <t>Installed before 
Nov. 12, 1970</t>
  </si>
  <si>
    <t>Installed after 
Nov. 11, 1970</t>
  </si>
  <si>
    <t>Converted 
under §192.14</t>
  </si>
  <si>
    <t>If the Pipeline is operated below 100 psig, enter 1.0 as the test derating factor.</t>
  </si>
  <si>
    <t>*For offshore segments uprated or converted after July 31, 1977, that are not located on an offshore platform, the factor is 1.25.  For segments installed, uprated or converted after July 31, 1977, that are located on an offshore platform or on a platform in inland navigable waters, including a pipe riser, the factor is 1.5.</t>
  </si>
  <si>
    <t>Operating and Hydrostatic Test Pressures for Valves</t>
  </si>
  <si>
    <t>ANSI Class</t>
  </si>
  <si>
    <t>Maximum Operating 
Pressure</t>
  </si>
  <si>
    <t>Hydrostatic Test Pressure</t>
  </si>
  <si>
    <t>Shell</t>
  </si>
  <si>
    <t>Seat</t>
  </si>
  <si>
    <t>Operating and Hydrostatic Pressures for Flanges</t>
  </si>
  <si>
    <t>Maximum Operating
Pressure</t>
  </si>
  <si>
    <t>Hydrostatic Test
Pressures</t>
  </si>
  <si>
    <t>Temporary Piping Blinds
Blind Thickness (Inches) for Flange Sizes *
Blinds Cut from ASTM A36 Carbon Steel Plate
for Maximum Actual Hydrostatic Pressure as Given</t>
  </si>
  <si>
    <t>Nominal Pipe Size</t>
  </si>
  <si>
    <t>ANSI 150</t>
  </si>
  <si>
    <t>ANSI 300</t>
  </si>
  <si>
    <t>ANSI 600</t>
  </si>
  <si>
    <t>ANSI 900</t>
  </si>
  <si>
    <t xml:space="preserve">ANSI 1500 </t>
  </si>
  <si>
    <t>ANSI 2500</t>
  </si>
  <si>
    <t>285 psig</t>
  </si>
  <si>
    <t>740 psig</t>
  </si>
  <si>
    <t>1480 psig</t>
  </si>
  <si>
    <t>2220 psig</t>
  </si>
  <si>
    <t>2500 psig</t>
  </si>
  <si>
    <t>3000 psig</t>
  </si>
  <si>
    <t>1/4</t>
  </si>
  <si>
    <t>5/16</t>
  </si>
  <si>
    <t>3/8</t>
  </si>
  <si>
    <t>7/16</t>
  </si>
  <si>
    <t>9/16</t>
  </si>
  <si>
    <t>5/8</t>
  </si>
  <si>
    <t>11/16</t>
  </si>
  <si>
    <t>3/4</t>
  </si>
  <si>
    <t>13/16</t>
  </si>
  <si>
    <t>1</t>
  </si>
  <si>
    <t>1 1/4</t>
  </si>
  <si>
    <t>1 1/2</t>
  </si>
  <si>
    <t>7/8</t>
  </si>
  <si>
    <t>15/16</t>
  </si>
  <si>
    <t>1 1/16</t>
  </si>
  <si>
    <t>1 3/16</t>
  </si>
  <si>
    <t>1 5/16</t>
  </si>
  <si>
    <t>1 5/8</t>
  </si>
  <si>
    <t>2</t>
  </si>
  <si>
    <t>2 3/8</t>
  </si>
  <si>
    <t>1 11/16</t>
  </si>
  <si>
    <t>1 7/8</t>
  </si>
  <si>
    <t>2 1/4</t>
  </si>
  <si>
    <t>2 13/16</t>
  </si>
  <si>
    <t>3 3/8</t>
  </si>
  <si>
    <t>2 1/16</t>
  </si>
  <si>
    <t>2 5/16</t>
  </si>
  <si>
    <t>2 3/4</t>
  </si>
  <si>
    <t>3 7/16</t>
  </si>
  <si>
    <t>4 1/18</t>
  </si>
  <si>
    <t>1 9/16</t>
  </si>
  <si>
    <t>1 15/16</t>
  </si>
  <si>
    <t>2 3/16</t>
  </si>
  <si>
    <t>2 7/16</t>
  </si>
  <si>
    <t>3 5/8</t>
  </si>
  <si>
    <t>4 3/8</t>
  </si>
  <si>
    <t>1/2</t>
  </si>
  <si>
    <t>1 7/16</t>
  </si>
  <si>
    <t>2 1/8</t>
  </si>
  <si>
    <t>2 11/16</t>
  </si>
  <si>
    <t>3 3/16</t>
  </si>
  <si>
    <t>4</t>
  </si>
  <si>
    <t>4 3/4</t>
  </si>
  <si>
    <r>
      <t>Max. Operating Temp. (</t>
    </r>
    <r>
      <rPr>
        <b/>
        <sz val="12"/>
        <rFont val="Calibri"/>
        <family val="2"/>
      </rPr>
      <t>°F):</t>
    </r>
  </si>
  <si>
    <r>
      <rPr>
        <b/>
        <sz val="12"/>
        <rFont val="Arial"/>
        <family val="2"/>
      </rPr>
      <t>Note</t>
    </r>
    <r>
      <rPr>
        <sz val="12"/>
        <rFont val="Arial"/>
        <family val="2"/>
      </rPr>
      <t>: If the MAOP is being re-calculated due to a change in class location, refer to Form F-192.611.</t>
    </r>
  </si>
  <si>
    <r>
      <rPr>
        <b/>
        <sz val="12"/>
        <rFont val="Arial"/>
        <family val="2"/>
      </rPr>
      <t>Note</t>
    </r>
    <r>
      <rPr>
        <sz val="12"/>
        <rFont val="Arial"/>
        <family val="2"/>
      </rPr>
      <t>: Additional requirements apply to distribution systems.  See 49 CFR 192.621 and 192.623, if necessary.</t>
    </r>
  </si>
  <si>
    <r>
      <rPr>
        <b/>
        <sz val="12"/>
        <rFont val="Arial"/>
        <family val="2"/>
      </rPr>
      <t>Note</t>
    </r>
    <r>
      <rPr>
        <sz val="12"/>
        <rFont val="Arial"/>
        <family val="2"/>
      </rPr>
      <t>: Steel pipe in pipelines that have been converted under 49 CFR 192.14 or uprated under Subpart K and have any variable necessary to determine the design pressure unknown, one of the following pressures is to be used as the design pressure: 
                   • 80% of the first test pressure that produces yeild under Section N5 of Appendix N of ASME B31.8, reduced by the appropriate factor in
                     the table on the Test Pressure Calculation Worksheet: or
                   • If the pipe is 12 3/4 inches or less in diameter and is not tested to yield, 200 psi.</t>
    </r>
  </si>
  <si>
    <r>
      <rPr>
        <b/>
        <sz val="12"/>
        <rFont val="Arial"/>
        <family val="2"/>
      </rPr>
      <t>1. Yeild Strength (S) (49 CFR 192.107)</t>
    </r>
    <r>
      <rPr>
        <sz val="12"/>
        <rFont val="Arial"/>
        <family val="2"/>
      </rPr>
      <t xml:space="preserve">
a) For the pipe that is manufactured in accordance with a specification listed in section I of appendix B of 49 CFR Part 192, the yield strength to be used in the design formula is the SMYS stated in the listed specification, if that value is known.
b) For pipe that is manufactured in accordance with a specification not listed in section I of appendix b of 49 CFR Part 192, or whose specification or tensile properties are unknown, the yield strength to be used in the design formula is one of the following:
                   (1) If the pipe is tensile tested in accordance with section II-D of appendix B of 49 CFR Part 192, the lower of the following:
                                      (i) 80 percent of the average yield strength determined by the tensile tests.
                                      (ii) The lowest yield strength determined by the tensile tests.
                   (2) If the pipe is not tensile tested as provided in paragraph (b)(1) of this section, 24,000 psi.</t>
    </r>
  </si>
  <si>
    <r>
      <rPr>
        <b/>
        <sz val="12"/>
        <rFont val="Arial"/>
        <family val="2"/>
      </rPr>
      <t>2. Nominal Wall Thickness (t) (49 CFR 192.109)</t>
    </r>
    <r>
      <rPr>
        <sz val="12"/>
        <rFont val="Arial"/>
        <family val="2"/>
      </rPr>
      <t xml:space="preserve">
This is the nominal wall thickness of the pipe in inches, as described in the applicable pipe specification.
a) If the nominal wall thickness for steel pipe is not known, it is determined by measuring the thickness of each piece of pipe at quarter points on one end.
b) However, if the pipe is of uniform grade, size, and thickness and there are more than 10 lengths, only 10 percent of the individual lengths, but not less than 10 lengths, need to be measured.  The thickness of the lengths that are not measured must be verified by applying a gauge set to a minimum thickness found by the measurement.  The nominal wall thckness to be used in the design formula is the next wall thickness found in commercial specifications that is below the average of all the measurements taken.  However, the nominal wall thickness used may not be more than 1.14 times the smallest measurement taken on pipe less than 20 inches in outside diameter, nor more than 1.11 times the smallest measurement taken on pipe 20 inches or more in outside diameter.
</t>
    </r>
    <r>
      <rPr>
        <b/>
        <sz val="12"/>
        <rFont val="Arial"/>
        <family val="2"/>
      </rPr>
      <t>Note</t>
    </r>
    <r>
      <rPr>
        <sz val="12"/>
        <rFont val="Arial"/>
        <family val="2"/>
      </rPr>
      <t>: Additional wall thickness required for concurrent external loads in accordance with 49 CFR 192.103 may not be included in computing design pressure.</t>
    </r>
  </si>
  <si>
    <r>
      <rPr>
        <b/>
        <sz val="12"/>
        <rFont val="Arial"/>
        <family val="2"/>
      </rPr>
      <t xml:space="preserve">3. Design Factor (F) (49 CFR 192.111)
</t>
    </r>
    <r>
      <rPr>
        <sz val="12"/>
        <rFont val="Arial"/>
        <family val="2"/>
      </rPr>
      <t xml:space="preserve">a) Except as otherwise provided in paragraphs (b), (c) or (d) below, the design factor to be used in the design formula is determined in accordance with the following table:
</t>
    </r>
  </si>
  <si>
    <r>
      <rPr>
        <b/>
        <sz val="12"/>
        <rFont val="Arial"/>
        <family val="2"/>
      </rPr>
      <t>4. Longitudinal Joint Factor (E): (49 CFR 192.113)</t>
    </r>
    <r>
      <rPr>
        <sz val="12"/>
        <rFont val="Arial"/>
        <family val="2"/>
      </rPr>
      <t xml:space="preserve">
The longitudinal joint factor to be used in the design formula is determined in accordance with the following table:</t>
    </r>
  </si>
  <si>
    <r>
      <t xml:space="preserve">5. Temerature Derating Factor (T) (49 CFR 192.115)
</t>
    </r>
    <r>
      <rPr>
        <sz val="12"/>
        <rFont val="Arial"/>
        <family val="2"/>
      </rPr>
      <t>The temperature derating factor to be used in the design formula is determined as follows:</t>
    </r>
  </si>
  <si>
    <r>
      <t xml:space="preserve">7. Design Pressure - Nominal (P)
</t>
    </r>
    <r>
      <rPr>
        <sz val="12"/>
        <rFont val="Arial"/>
        <family val="2"/>
      </rPr>
      <t xml:space="preserve">Use the results of steps 1-5 above in the following formula to calculate the nominal design pressure.
                  </t>
    </r>
    <r>
      <rPr>
        <b/>
        <sz val="12"/>
        <rFont val="Arial"/>
        <family val="2"/>
      </rPr>
      <t xml:space="preserve">  P = </t>
    </r>
    <r>
      <rPr>
        <b/>
        <u/>
        <sz val="12"/>
        <rFont val="Arial"/>
        <family val="2"/>
      </rPr>
      <t>2 * S * t</t>
    </r>
    <r>
      <rPr>
        <b/>
        <sz val="12"/>
        <rFont val="Arial"/>
        <family val="2"/>
      </rPr>
      <t xml:space="preserve"> * F * E * T
                                D</t>
    </r>
  </si>
  <si>
    <r>
      <rPr>
        <b/>
        <sz val="12"/>
        <rFont val="Arial"/>
        <family val="2"/>
      </rPr>
      <t xml:space="preserve">8. Design Pressure - adjustment (P)
</t>
    </r>
    <r>
      <rPr>
        <sz val="12"/>
        <rFont val="Arial"/>
        <family val="2"/>
      </rPr>
      <t>If steel pipe that has been subjected to cold expansion to meet the SMYS is subsequently heated, other than by welding or stress relieving as a part of welding, the design pressure is limited to 75% of the pressure determined above, if the temperature of the pipe exceeds 900°F (482°C) at any time or
is held above 600°F (316°C) for more than one hour.</t>
    </r>
  </si>
  <si>
    <r>
      <rPr>
        <b/>
        <sz val="12"/>
        <rFont val="Arial"/>
        <family val="2"/>
      </rPr>
      <t>9. Alternative Design Pressure (P)</t>
    </r>
    <r>
      <rPr>
        <sz val="12"/>
        <rFont val="Arial"/>
        <family val="2"/>
      </rPr>
      <t xml:space="preserve">
For steel pipelines being converted under 49 CFR 192.14, or uprated under 49 CFR 192 Subpart K, if any variable necessary to determine the design pressure as calculated in steps 1-7 is unknown, one of the following pressures is to be used as the design pressure:
           (i) Eighty percent of the first test pressure that produces yield under section N5.0 of Appendix N of ASME B31.8, reduced by the appropriate
               factor in Table 1 of the Test Pressure Calculations; or
          (ii) If the pipe is 324 mm (12 3/4 in) or less in outside diameter and is not tested to yield under this paragraph, 1379 kPa (200psig)</t>
    </r>
  </si>
  <si>
    <r>
      <rPr>
        <b/>
        <sz val="12"/>
        <rFont val="Arial"/>
        <family val="2"/>
      </rPr>
      <t>2. Test Derating Factor</t>
    </r>
    <r>
      <rPr>
        <sz val="12"/>
        <rFont val="Arial"/>
        <family val="2"/>
      </rPr>
      <t xml:space="preserve">
Plastic Pipe = 1.5
Steel Pipe:
      If the pipeline is operated at 100 psig or more, select the appropriate factor from below:
</t>
    </r>
  </si>
  <si>
    <r>
      <rPr>
        <b/>
        <sz val="12"/>
        <rFont val="Arial"/>
        <family val="2"/>
      </rPr>
      <t>3. MAOP Limited by Test Pressure</t>
    </r>
    <r>
      <rPr>
        <sz val="12"/>
        <rFont val="Arial"/>
        <family val="2"/>
      </rPr>
      <t xml:space="preserve">
Line 1 divided by Line 2</t>
    </r>
  </si>
  <si>
    <t>Class Locations</t>
  </si>
  <si>
    <t>Gas Temp</t>
  </si>
  <si>
    <t>Permian Basin</t>
  </si>
  <si>
    <t>Distribution</t>
  </si>
  <si>
    <t>Pipe Material/192.619</t>
  </si>
  <si>
    <t>Steel</t>
  </si>
  <si>
    <t>Pipeline System :</t>
  </si>
  <si>
    <t>Pipe Grade</t>
  </si>
  <si>
    <t>Grade A</t>
  </si>
  <si>
    <t>Grade B</t>
  </si>
  <si>
    <t>X-42</t>
  </si>
  <si>
    <t>X-52</t>
  </si>
  <si>
    <t>X-60</t>
  </si>
  <si>
    <t>Auto Answer</t>
  </si>
  <si>
    <t>Drop down menu</t>
  </si>
  <si>
    <t>Your choice answer</t>
  </si>
  <si>
    <t>Year Manuf/Purchase</t>
  </si>
  <si>
    <t>*</t>
  </si>
  <si>
    <t>t=</t>
  </si>
  <si>
    <t>Test Derating Factor</t>
  </si>
  <si>
    <t>=</t>
  </si>
  <si>
    <t>Enter Actual Test Pressure Here</t>
  </si>
  <si>
    <t>P=    N/A</t>
  </si>
  <si>
    <r>
      <t xml:space="preserve">10. The Pipeline MAOP is the lowest of steps 1-8 above, or the pressure from step 9 above.             </t>
    </r>
    <r>
      <rPr>
        <b/>
        <sz val="12"/>
        <rFont val="Arial"/>
        <family val="2"/>
      </rPr>
      <t xml:space="preserve">                                                                                                  MAOP =</t>
    </r>
  </si>
  <si>
    <t>Class</t>
  </si>
  <si>
    <t>ASTM A 53 / A53M Seamless</t>
  </si>
  <si>
    <t>ASTM A 53 / A53M Electric Resistance Welded</t>
  </si>
  <si>
    <t>ASTM A 53 / A53M Furnace Butt Welded</t>
  </si>
  <si>
    <t>ASTM A 106 Seamless</t>
  </si>
  <si>
    <t>ASTM A333 / 333M Seamless</t>
  </si>
  <si>
    <t>ASTM A333 / 333M Electric Resistance Welded</t>
  </si>
  <si>
    <t>ASTM A 381 Double Submerged Arc Welded</t>
  </si>
  <si>
    <t>ASTM A 671 Electric Fusion Welded</t>
  </si>
  <si>
    <t>ASTM A 672 Electric Fusion Welded</t>
  </si>
  <si>
    <t>ASTM A 691 Electric Fusion Welded</t>
  </si>
  <si>
    <t>API 5L Seamless</t>
  </si>
  <si>
    <t>API 5L Electric Resistance Welded</t>
  </si>
  <si>
    <t>API 5L Electric Flash Welded</t>
  </si>
  <si>
    <t>API 5L Submerged Arc Welded</t>
  </si>
  <si>
    <t>API 5L Furnace Butt Welded</t>
  </si>
  <si>
    <t>Other Pipe over 4 inches</t>
  </si>
  <si>
    <t>Other Pipe 4 inches or less</t>
  </si>
  <si>
    <t>Specification and Pipe Class</t>
  </si>
  <si>
    <t>Company</t>
  </si>
  <si>
    <t>Yield Strength</t>
  </si>
  <si>
    <t>Circle the criteria used above to determine the Nominal Wall Thickness, and enter here.</t>
  </si>
  <si>
    <t>Comments:</t>
  </si>
  <si>
    <t>Signature:</t>
  </si>
  <si>
    <t>Date:</t>
  </si>
  <si>
    <t>System MAOP:</t>
  </si>
  <si>
    <t>Design Factor</t>
  </si>
  <si>
    <t>Choose Class Location then make sure that B, C or D do not apply and then choose Design Factor in Blue Box</t>
  </si>
  <si>
    <t>Choose Class Location and then enter factor that applies in light blue box</t>
  </si>
  <si>
    <t>This box is for reference only if you need to use blind flanges during a Hydrostatic Test.  Choose the Nominal Pipe Diameter and then you can figure out how thick the blind flanges need to be.</t>
  </si>
  <si>
    <t>If a pressure test was completed, enter this number that is produce in this box on line 2 of the the MAOP Calculation worksheet above</t>
  </si>
  <si>
    <t xml:space="preserve">If Transmission or Gathering please fill out Form F-192.619 on Tab 4 and submit to the GIS Mapping Department along with the Project Form </t>
  </si>
  <si>
    <t>3-H TAP</t>
  </si>
  <si>
    <t>ASHTOLA RURAL</t>
  </si>
  <si>
    <t>BOHR TAP</t>
  </si>
  <si>
    <t>BRICE RURAL</t>
  </si>
  <si>
    <t>BRORMAN PARKER</t>
  </si>
  <si>
    <t>BUFFALO ESTATES</t>
  </si>
  <si>
    <t>CLAUDE</t>
  </si>
  <si>
    <t>CLAUDE RURAL #2</t>
  </si>
  <si>
    <t>COUNTRY CLUB TAP</t>
  </si>
  <si>
    <t>DAVIS BURROW TAP</t>
  </si>
  <si>
    <t>DAVIS SAILOR</t>
  </si>
  <si>
    <t>DUNCAN TAP</t>
  </si>
  <si>
    <t>EAST IRRIGATION</t>
  </si>
  <si>
    <t>FALCON CLUB</t>
  </si>
  <si>
    <t>FIELDS LINE</t>
  </si>
  <si>
    <t>FIGURE 2 TAP</t>
  </si>
  <si>
    <t>GABLE/HOUCHINS</t>
  </si>
  <si>
    <t>GOODNIGHT CITY</t>
  </si>
  <si>
    <t>GOODNIGHT MAINLINE</t>
  </si>
  <si>
    <t>GROOM</t>
  </si>
  <si>
    <t>GROOM MAINLINE</t>
  </si>
  <si>
    <t>GROOM MAINLINE - BRITTEN LOOTEN</t>
  </si>
  <si>
    <t>GROOM MAINLINE - SMITH RANCH</t>
  </si>
  <si>
    <t>HAGY</t>
  </si>
  <si>
    <t>HAIMES STREET SYSTEM</t>
  </si>
  <si>
    <t>HALL TAP</t>
  </si>
  <si>
    <t>HANDING RURAL</t>
  </si>
  <si>
    <t>HECK</t>
  </si>
  <si>
    <t>HERITAGE FEEDERS</t>
  </si>
  <si>
    <t>IRWIN GREENHOUSE #2</t>
  </si>
  <si>
    <t>KEOWN RURAL</t>
  </si>
  <si>
    <t>LAIR RURAL</t>
  </si>
  <si>
    <t>LARK</t>
  </si>
  <si>
    <t>LELIA LAKE RURAL</t>
  </si>
  <si>
    <t>LINDSEY TAP</t>
  </si>
  <si>
    <t>MCAFEE TAP</t>
  </si>
  <si>
    <t>MEMPHIS RURAL</t>
  </si>
  <si>
    <t>NORTH MASTER LINE</t>
  </si>
  <si>
    <t>OLLINGER SYSTEM</t>
  </si>
  <si>
    <t>POHNERT</t>
  </si>
  <si>
    <t>RICHARDSON SEED</t>
  </si>
  <si>
    <t>RITTER/DETTON</t>
  </si>
  <si>
    <t>ROCKWELL ACRES</t>
  </si>
  <si>
    <t>TASCOSA FEEDERS</t>
  </si>
  <si>
    <t>TOP OF TEXAS GIN</t>
  </si>
  <si>
    <t>URBANZICK</t>
  </si>
  <si>
    <t>VORHEISE TAP</t>
  </si>
  <si>
    <t>WEST IRRIGATION</t>
  </si>
  <si>
    <t>WESTERN ESTATES</t>
  </si>
  <si>
    <t>WHITE DEER</t>
  </si>
  <si>
    <t>WHITE ELEPHANT</t>
  </si>
  <si>
    <t>WINTERS RURAL</t>
  </si>
  <si>
    <t>ADAMS IRRIGATION NNG</t>
  </si>
  <si>
    <t>BAKER NORTH</t>
  </si>
  <si>
    <t>BAKER TOWN</t>
  </si>
  <si>
    <t>BALKO IRRIGATION</t>
  </si>
  <si>
    <t>BALKO TOWN</t>
  </si>
  <si>
    <t>BEAVER TOWN</t>
  </si>
  <si>
    <t>BRYANS CORNER</t>
  </si>
  <si>
    <t>COUNTY LINE NORTH</t>
  </si>
  <si>
    <t>COUNTY LINE SOUTH</t>
  </si>
  <si>
    <t>FLORIS IRRIGATION</t>
  </si>
  <si>
    <t>FLORIS TOWN</t>
  </si>
  <si>
    <t>FORGAN TOWN</t>
  </si>
  <si>
    <t>FREEMAN LATERAL</t>
  </si>
  <si>
    <t>GATE IRRIGATION</t>
  </si>
  <si>
    <t>GATEWAY IRRIGATION - POLY</t>
  </si>
  <si>
    <t>GATEWAY IRRIGATION - STEEL</t>
  </si>
  <si>
    <t>GOLF CREEK</t>
  </si>
  <si>
    <t>HERBEL LATERAL</t>
  </si>
  <si>
    <t>LIVESAY LATERAL</t>
  </si>
  <si>
    <t>MARSTON LATERAL</t>
  </si>
  <si>
    <t>MOORE LATERAL</t>
  </si>
  <si>
    <t>MOSHAK LATERAL</t>
  </si>
  <si>
    <t>NICHOLS LATERAL</t>
  </si>
  <si>
    <t>NORTH TEXAS LATERAL</t>
  </si>
  <si>
    <t>OPTIMA TOWN</t>
  </si>
  <si>
    <t>SOUTH GUYMON</t>
  </si>
  <si>
    <t>SUNSET LATERAL</t>
  </si>
  <si>
    <t>TURPIN NORTH</t>
  </si>
  <si>
    <t>TURPIN SOUTH</t>
  </si>
  <si>
    <t>TURPIN TOWN</t>
  </si>
  <si>
    <t>TURPIN WEST</t>
  </si>
  <si>
    <t>TYRONE TOWN</t>
  </si>
  <si>
    <t>WHEAT GROWERS LATERAL</t>
  </si>
  <si>
    <t>WIRTZ LATERAL</t>
  </si>
  <si>
    <t>AIRPORT EXTENSION</t>
  </si>
  <si>
    <t>AJ GEORGE</t>
  </si>
  <si>
    <t>ARCHER LATERAL</t>
  </si>
  <si>
    <t>BAILEY PAYTON LATERAL</t>
  </si>
  <si>
    <t>BUFFALO HILLS</t>
  </si>
  <si>
    <t>BUZZARD LATERAL</t>
  </si>
  <si>
    <t>C.G. DODD LATERAL</t>
  </si>
  <si>
    <t>CABOT AIRBASE</t>
  </si>
  <si>
    <t>CANADIAN</t>
  </si>
  <si>
    <t>COOK LATERAL</t>
  </si>
  <si>
    <t>CORNETT LATERAL</t>
  </si>
  <si>
    <t>CORSE LATERAL</t>
  </si>
  <si>
    <t>COURSE LATERAL</t>
  </si>
  <si>
    <t>DARROUZETT</t>
  </si>
  <si>
    <t>DEEDS LATERAL</t>
  </si>
  <si>
    <t>DUDLEY HAIG</t>
  </si>
  <si>
    <t>FARNSWORTH</t>
  </si>
  <si>
    <t>FIRST BANK &amp; TRUST</t>
  </si>
  <si>
    <t>FOLLETT</t>
  </si>
  <si>
    <t>FOLLETT SYSTEM</t>
  </si>
  <si>
    <t>FROST ARRINGTON</t>
  </si>
  <si>
    <t>GEX RANCH SYSTEM</t>
  </si>
  <si>
    <t>GLAZIER</t>
  </si>
  <si>
    <t>GOSSETT LATERAL</t>
  </si>
  <si>
    <t>HALE RURAL</t>
  </si>
  <si>
    <t>HERRING EXTENSION</t>
  </si>
  <si>
    <t>HIGGINS</t>
  </si>
  <si>
    <t>HODGES TRUCK</t>
  </si>
  <si>
    <t>KENNETH DAVIS</t>
  </si>
  <si>
    <t>KENNETH RICHARDSON</t>
  </si>
  <si>
    <t>LAKETON RURAL</t>
  </si>
  <si>
    <t>MIAMI</t>
  </si>
  <si>
    <t>MIAMI FUEL</t>
  </si>
  <si>
    <t>MID AMERICA EXTENSION</t>
  </si>
  <si>
    <t>NEW HOLLAND EXTENSION</t>
  </si>
  <si>
    <t>NEWCOMB LATERAL</t>
  </si>
  <si>
    <t>PERRYTON FEEDERS</t>
  </si>
  <si>
    <t>POTTER FARMS LATERAL</t>
  </si>
  <si>
    <t>REYNOLDS RANCH</t>
  </si>
  <si>
    <t>RONALD KLIEWER</t>
  </si>
  <si>
    <t>SANDERS FARM</t>
  </si>
  <si>
    <t>SAVAGE EXTENSION</t>
  </si>
  <si>
    <t>SLAUGHTER EXTENSION</t>
  </si>
  <si>
    <t>SMITH/DUNIHOO LATERAL</t>
  </si>
  <si>
    <t>TERHUNE LATERAL</t>
  </si>
  <si>
    <t>TF 281 COMPLEX</t>
  </si>
  <si>
    <t>TF CENTRAL EXTENSION</t>
  </si>
  <si>
    <t>TF FEEDMILL LATERAL</t>
  </si>
  <si>
    <t>TF GILT</t>
  </si>
  <si>
    <t>THOMAS-MILLER EXTENSION</t>
  </si>
  <si>
    <t>WAKA</t>
  </si>
  <si>
    <t>WALLS</t>
  </si>
  <si>
    <t>WALNUT CREEK</t>
  </si>
  <si>
    <t>WINDY ACRES</t>
  </si>
  <si>
    <t>WYNN</t>
  </si>
  <si>
    <t>1284 UNIT</t>
  </si>
  <si>
    <t>ABBE</t>
  </si>
  <si>
    <t>BECKER</t>
  </si>
  <si>
    <t>BETTY KEITH</t>
  </si>
  <si>
    <t>BRINKMAN</t>
  </si>
  <si>
    <t>CADDELL SYSTEM</t>
  </si>
  <si>
    <t>CHENNEY</t>
  </si>
  <si>
    <t>CLARK</t>
  </si>
  <si>
    <t>CONTINENTAL</t>
  </si>
  <si>
    <t>COVER</t>
  </si>
  <si>
    <t>DUMAS FUEL GAS</t>
  </si>
  <si>
    <t>DUMAS LATERAL</t>
  </si>
  <si>
    <t>EAST RESIDUE</t>
  </si>
  <si>
    <t>EAST RHEM</t>
  </si>
  <si>
    <t>ELLIS</t>
  </si>
  <si>
    <t>ERLIS PITTMAN AND SONS</t>
  </si>
  <si>
    <t>FRISCHE SEABOARD</t>
  </si>
  <si>
    <t>GIESBRECHT</t>
  </si>
  <si>
    <t>HARTLEY FEEDERS</t>
  </si>
  <si>
    <t>HARTWATER</t>
  </si>
  <si>
    <t>HENRY REID</t>
  </si>
  <si>
    <t>HOLLY SUGAR</t>
  </si>
  <si>
    <t>JIM MEYER</t>
  </si>
  <si>
    <t>LAKERIDGE</t>
  </si>
  <si>
    <t>MAY UNIT</t>
  </si>
  <si>
    <t>MCWILLIAMS</t>
  </si>
  <si>
    <t>MOORE COUNTY IRRIGATION</t>
  </si>
  <si>
    <t>NEW WAY PORK</t>
  </si>
  <si>
    <t>NORTEX</t>
  </si>
  <si>
    <t>NORTH RESIDUE</t>
  </si>
  <si>
    <t>OSTRICH</t>
  </si>
  <si>
    <t>PALO DURO</t>
  </si>
  <si>
    <t>POWELL ADDITION</t>
  </si>
  <si>
    <t>POWELL FARMERS UNIT</t>
  </si>
  <si>
    <t>PREALL</t>
  </si>
  <si>
    <t>PRINGLE</t>
  </si>
  <si>
    <t>SMELTER</t>
  </si>
  <si>
    <t>SOONER</t>
  </si>
  <si>
    <t>SUNRAY NORTH</t>
  </si>
  <si>
    <t>SUNRISE</t>
  </si>
  <si>
    <t>SUPPES</t>
  </si>
  <si>
    <t>TEXAS BEEF</t>
  </si>
  <si>
    <t>TEXLINE</t>
  </si>
  <si>
    <t>UNIT 1 - 22" SOUTH</t>
  </si>
  <si>
    <t>UNIT 1 - ADOBE JACKSON</t>
  </si>
  <si>
    <t>UNIT 1 - ADOBE MAIN</t>
  </si>
  <si>
    <t>UNIT 1 - BECKER</t>
  </si>
  <si>
    <t>UNIT 1 - BTJ NORTH</t>
  </si>
  <si>
    <t>UNIT 1 - BTJ SOUTH</t>
  </si>
  <si>
    <t>UNIT 1 - DANIELS LATERAL</t>
  </si>
  <si>
    <t>UNIT 1 - ENSZ CHECK</t>
  </si>
  <si>
    <t>UNIT 1 - FIELD</t>
  </si>
  <si>
    <t>UNIT 1 - HARTLEY LATERAL</t>
  </si>
  <si>
    <t>UNIT 1 - HARTLEY LIGHTS</t>
  </si>
  <si>
    <t>UNIT 1 - KEAST</t>
  </si>
  <si>
    <t>UNIT 1 - KITCHENS</t>
  </si>
  <si>
    <t>UNIT 1 - LEDBETTER CHECK</t>
  </si>
  <si>
    <t>UNIT 1 - MARYDAY LATERAL</t>
  </si>
  <si>
    <t>UNIT 1 - METCALF</t>
  </si>
  <si>
    <t>UNIT 1 - SUBLETTE CHECK</t>
  </si>
  <si>
    <t>UNIT 1 - VALLEY FARMERS</t>
  </si>
  <si>
    <t>UNIT 1 - VALLEY VIEW</t>
  </si>
  <si>
    <t>UNIT 1 - WARFIELD LATERAL</t>
  </si>
  <si>
    <t>UNIT 1 - WILDER</t>
  </si>
  <si>
    <t>UNIT 2 - COLDWATER</t>
  </si>
  <si>
    <t>UNIT 2 - WILCON</t>
  </si>
  <si>
    <t>UNIT 3 - BEAN LATERAL</t>
  </si>
  <si>
    <t>UNIT 3 - CARGIL NORTH</t>
  </si>
  <si>
    <t>UNIT 3 - CARGIL SOUTH</t>
  </si>
  <si>
    <t>UNIT 3 - COLQUITT</t>
  </si>
  <si>
    <t>UNIT 3 - FIELD</t>
  </si>
  <si>
    <t>UNIT 3 - GALLO</t>
  </si>
  <si>
    <t>UNIT 3 - LARSEN MIDDLE</t>
  </si>
  <si>
    <t>UNIT 3 - LARSEN SOUTH</t>
  </si>
  <si>
    <t>UNIT 3 - LATHAM LATERAL</t>
  </si>
  <si>
    <t>UNIT 3 - LATHAM NORTH</t>
  </si>
  <si>
    <t>UNIT 3 - LATHAM SOUTH</t>
  </si>
  <si>
    <t>UNIT 3 - NORTH RHEM</t>
  </si>
  <si>
    <t>UNIT 3 - NORTH SEDAN</t>
  </si>
  <si>
    <t>UNIT 3 - NPO LATERAL</t>
  </si>
  <si>
    <t>UNIT 3 - OPLIGER</t>
  </si>
  <si>
    <t>UNIT 3 - PARKER ROAD</t>
  </si>
  <si>
    <t>UNIT 3 - PERICO SCHOOL</t>
  </si>
  <si>
    <t>UNIT 3 - ROMERO</t>
  </si>
  <si>
    <t>UNIT 3 - SCHMIDT</t>
  </si>
  <si>
    <t>UNIT 3 - SOUTH RHEM</t>
  </si>
  <si>
    <t>UNIT 3 - WEST RHEM INDUSTRIAL</t>
  </si>
  <si>
    <t>UNIT 3 - WHARTON</t>
  </si>
  <si>
    <t>VEGETABLE ROAD</t>
  </si>
  <si>
    <t>WEST RESIDUE</t>
  </si>
  <si>
    <t>Ft Stockton</t>
  </si>
  <si>
    <t>BALMORHEA</t>
  </si>
  <si>
    <t>BELDING RURAL</t>
  </si>
  <si>
    <t>BROGADO</t>
  </si>
  <si>
    <t>COYANOSA</t>
  </si>
  <si>
    <t>IMPERIAL</t>
  </si>
  <si>
    <t>NORTH COYANOSA RURAL</t>
  </si>
  <si>
    <t>SARAGOSA</t>
  </si>
  <si>
    <t>SOUTH COYANOSA RURAL</t>
  </si>
  <si>
    <t>SOUTH EAST ADDITION</t>
  </si>
  <si>
    <t>TOYAHVILLE</t>
  </si>
  <si>
    <t>CHRISTOVAL</t>
  </si>
  <si>
    <t>EDEN</t>
  </si>
  <si>
    <t>JUNCTION</t>
  </si>
  <si>
    <t>MENARD</t>
  </si>
  <si>
    <t>PAINT ROCK</t>
  </si>
  <si>
    <t>SONORA</t>
  </si>
  <si>
    <t>KERMIT</t>
  </si>
  <si>
    <t>PERRY ADDITION</t>
  </si>
  <si>
    <t>200 NORTH</t>
  </si>
  <si>
    <t>200 SOUTH</t>
  </si>
  <si>
    <t>201 (SIERRA VISTA)</t>
  </si>
  <si>
    <t>203 (VERRADO)</t>
  </si>
  <si>
    <t>204 (LEGACY RANCH)</t>
  </si>
  <si>
    <t>206 (IDALOU GIN)</t>
  </si>
  <si>
    <t>208 (COOPER ISD)</t>
  </si>
  <si>
    <t>209 (LUBBOCK COTTON GROWERS)</t>
  </si>
  <si>
    <t>210 (BUSTER GIN)</t>
  </si>
  <si>
    <t>213 (SOUTH FORK)</t>
  </si>
  <si>
    <t>219 (ALLEN BUTLER)</t>
  </si>
  <si>
    <t>300 (PYCO)</t>
  </si>
  <si>
    <t>90 (KITTEN)</t>
  </si>
  <si>
    <t>96 (ISSACS GRESHAM)</t>
  </si>
  <si>
    <t>97 (ARNETT GIN)</t>
  </si>
  <si>
    <t>EAST LOCKETVILLE</t>
  </si>
  <si>
    <t>KING TAP</t>
  </si>
  <si>
    <t>NEW HOME</t>
  </si>
  <si>
    <t>NORTHWEST ROPESVILLE</t>
  </si>
  <si>
    <t>SYSTEM 13</t>
  </si>
  <si>
    <t>SYSTEM 15</t>
  </si>
  <si>
    <t>SYSTEM 19</t>
  </si>
  <si>
    <t>SYSTEM 22</t>
  </si>
  <si>
    <t>SYSTEM 24</t>
  </si>
  <si>
    <t>SYSTEM 26</t>
  </si>
  <si>
    <t>SYSTEM 27</t>
  </si>
  <si>
    <t>SYSTEM 29</t>
  </si>
  <si>
    <t>SYSTEM 30</t>
  </si>
  <si>
    <t>SYSTEM 35</t>
  </si>
  <si>
    <t>SYSTEM 4</t>
  </si>
  <si>
    <t>SYSTEM 49</t>
  </si>
  <si>
    <t>SYSTEM 53</t>
  </si>
  <si>
    <t>SYSTEM 55</t>
  </si>
  <si>
    <t>SYSTEM 56</t>
  </si>
  <si>
    <t>SYSTEM 58</t>
  </si>
  <si>
    <t>SYSTEM 59</t>
  </si>
  <si>
    <t>SYSTEM 6</t>
  </si>
  <si>
    <t>SYSTEM 63</t>
  </si>
  <si>
    <t>SYSTEM 65</t>
  </si>
  <si>
    <t>SYSTEM 93</t>
  </si>
  <si>
    <t>SYSTEM 95</t>
  </si>
  <si>
    <t>BATESVILLE RURAL EXTENSION</t>
  </si>
  <si>
    <t>BYRD LATERAL</t>
  </si>
  <si>
    <t>CRAWFORD LATERAL</t>
  </si>
  <si>
    <t>DEL MONTE LATERAL</t>
  </si>
  <si>
    <t>DEVINE</t>
  </si>
  <si>
    <t>EAST CENTRAL</t>
  </si>
  <si>
    <t>FREISENHAUN LATERAL</t>
  </si>
  <si>
    <t>GOOD LATERAL</t>
  </si>
  <si>
    <t>GULICK LATERAL</t>
  </si>
  <si>
    <t>HIGHWAY 90</t>
  </si>
  <si>
    <t>I 37 / BURGER KING</t>
  </si>
  <si>
    <t>JUNGMAN</t>
  </si>
  <si>
    <t>KEIFER</t>
  </si>
  <si>
    <t>KNIPPA SCHOOL</t>
  </si>
  <si>
    <t>LAPRYOR</t>
  </si>
  <si>
    <t>LAPRYOR #1 LATERALS</t>
  </si>
  <si>
    <t>LOTHRINGER 2</t>
  </si>
  <si>
    <t>LOTHRINGER LATERAL</t>
  </si>
  <si>
    <t>MELON</t>
  </si>
  <si>
    <t>NATALIA</t>
  </si>
  <si>
    <t>NATALIA COUNTRY</t>
  </si>
  <si>
    <t>NORTH KNIPPA</t>
  </si>
  <si>
    <t>OLMOS LATERAL</t>
  </si>
  <si>
    <t>PEPPER LATERAL</t>
  </si>
  <si>
    <t>REAGAN LATERAL</t>
  </si>
  <si>
    <t>RUNNELLS &amp; PETERSON</t>
  </si>
  <si>
    <t>SOMERSET</t>
  </si>
  <si>
    <t>WEST UVALDE LOOP</t>
  </si>
  <si>
    <t>4" SOUTH</t>
  </si>
  <si>
    <t>AMARILLO ROAD CALCIUM PLANT</t>
  </si>
  <si>
    <t>ASSOCIATED COTTON GROWERS</t>
  </si>
  <si>
    <t>B B WILKES</t>
  </si>
  <si>
    <t>BACCUS RAMSEY</t>
  </si>
  <si>
    <t>BARR SEAGO</t>
  </si>
  <si>
    <t>BARTON #1</t>
  </si>
  <si>
    <t>BARTON GAYLOR</t>
  </si>
  <si>
    <t>BEEDY NIX</t>
  </si>
  <si>
    <t>BLOYS CATES</t>
  </si>
  <si>
    <t>BOEDEKER JONES</t>
  </si>
  <si>
    <t>BOOZER</t>
  </si>
  <si>
    <t>BOYS RANCH</t>
  </si>
  <si>
    <t>BRUGEL</t>
  </si>
  <si>
    <t>BRUGEL STANTON</t>
  </si>
  <si>
    <t>CA BONDS</t>
  </si>
  <si>
    <t>CLARK TATE</t>
  </si>
  <si>
    <t>COOPER BELT</t>
  </si>
  <si>
    <t>CRISWELL #2</t>
  </si>
  <si>
    <t>DAVIS CARTHEL</t>
  </si>
  <si>
    <t>DIETRICH GALLAGER</t>
  </si>
  <si>
    <t>DODD GIN</t>
  </si>
  <si>
    <t>DON ROBINSON</t>
  </si>
  <si>
    <t>EBELING</t>
  </si>
  <si>
    <t>EDCOTT GIN</t>
  </si>
  <si>
    <t>EVANS</t>
  </si>
  <si>
    <t>FARWELL</t>
  </si>
  <si>
    <t>FOSTER BELT</t>
  </si>
  <si>
    <t>FOWLER MCDANIEL</t>
  </si>
  <si>
    <t>FRIO DRAW</t>
  </si>
  <si>
    <t>GIVENS YOUNG</t>
  </si>
  <si>
    <t>GLEN MONROE</t>
  </si>
  <si>
    <t>GOLDEN REDINGER</t>
  </si>
  <si>
    <t>HANDLEY TERRELL</t>
  </si>
  <si>
    <t>HARRISON JONES</t>
  </si>
  <si>
    <t>HARRISON KELLISON</t>
  </si>
  <si>
    <t>HIGGINS-WRIGHT</t>
  </si>
  <si>
    <t>HILLARD</t>
  </si>
  <si>
    <t>HMS</t>
  </si>
  <si>
    <t>HOOPER/COOPER</t>
  </si>
  <si>
    <t>INGRAM #1</t>
  </si>
  <si>
    <t>INGRAM #2</t>
  </si>
  <si>
    <t>JACKSON AUFIL</t>
  </si>
  <si>
    <t>JONES JONES</t>
  </si>
  <si>
    <t>KDA</t>
  </si>
  <si>
    <t>KELLY HAYES</t>
  </si>
  <si>
    <t>KENNEDY LAMBRIGHT</t>
  </si>
  <si>
    <t>KENNETH HEARD</t>
  </si>
  <si>
    <t>KRESS</t>
  </si>
  <si>
    <t>KUNTZ-WALES</t>
  </si>
  <si>
    <t>L&amp;S FEEDERS</t>
  </si>
  <si>
    <t>LAKEVIEW GIN</t>
  </si>
  <si>
    <t>LATIMER SHIPMAN</t>
  </si>
  <si>
    <t>LEATHERS</t>
  </si>
  <si>
    <t>LITTLEFIELD</t>
  </si>
  <si>
    <t>LOCKNEY COOP</t>
  </si>
  <si>
    <t>LUST</t>
  </si>
  <si>
    <t>M. K. HARDEE</t>
  </si>
  <si>
    <t>MICKEY MILLER #1</t>
  </si>
  <si>
    <t>MICKEY MILLER #2</t>
  </si>
  <si>
    <t>MILLER ASTON</t>
  </si>
  <si>
    <t>MITCHELL FERGUSON</t>
  </si>
  <si>
    <t>MOSES</t>
  </si>
  <si>
    <t>NELSON</t>
  </si>
  <si>
    <t>NUTT DOWDY</t>
  </si>
  <si>
    <t>PHILLIPS KING</t>
  </si>
  <si>
    <t>PLEASANT VALLEY</t>
  </si>
  <si>
    <t>PMAG</t>
  </si>
  <si>
    <t>POINTER FOWLER</t>
  </si>
  <si>
    <t>POOR BOY</t>
  </si>
  <si>
    <t>POTTS HODEL</t>
  </si>
  <si>
    <t>PROBASCO</t>
  </si>
  <si>
    <t>RAMMAGE MATHEWS</t>
  </si>
  <si>
    <t>RECORD</t>
  </si>
  <si>
    <t>RILEY #2</t>
  </si>
  <si>
    <t>ROBERSON ELLIOTT</t>
  </si>
  <si>
    <t>ROBERTS</t>
  </si>
  <si>
    <t>RUCKER NOLAND</t>
  </si>
  <si>
    <t>SCARBROUGH-BOREN</t>
  </si>
  <si>
    <t>SCHACHT MITCHELL</t>
  </si>
  <si>
    <t>SCHWERZNER WATTS</t>
  </si>
  <si>
    <t>SMITH LIGHT</t>
  </si>
  <si>
    <t>SMOOT JONES</t>
  </si>
  <si>
    <t>TONY BARBIAN</t>
  </si>
  <si>
    <t>TRI-STATE FEEDERS</t>
  </si>
  <si>
    <t>TULE CREEK GIN</t>
  </si>
  <si>
    <t>TURNER #1</t>
  </si>
  <si>
    <t>TX SESAME MULESHOE</t>
  </si>
  <si>
    <t>UIL GUNTER LINE</t>
  </si>
  <si>
    <t>WALES PARTNERSHIP</t>
  </si>
  <si>
    <t>WAYSIDE</t>
  </si>
  <si>
    <t>WEST DIMMITT</t>
  </si>
  <si>
    <t>WIDEMAN</t>
  </si>
  <si>
    <t>WIDENER AYERS</t>
  </si>
  <si>
    <t>WIDENER KROPP</t>
  </si>
  <si>
    <t>WILLIAMS DEAR</t>
  </si>
  <si>
    <t>WILSON ASHBURN</t>
  </si>
  <si>
    <t>WILSON SCHACHT</t>
  </si>
  <si>
    <t>WT #1 HEREFORD FEEDERS</t>
  </si>
  <si>
    <t>ANCELL EL PASO</t>
  </si>
  <si>
    <t>ANCELL KELLY</t>
  </si>
  <si>
    <t>ANCELL NNG</t>
  </si>
  <si>
    <t>BRONCO</t>
  </si>
  <si>
    <t>DENVER CITY</t>
  </si>
  <si>
    <t>EAST SEMINOLE</t>
  </si>
  <si>
    <t>FLOWERS</t>
  </si>
  <si>
    <t>GOMEZ</t>
  </si>
  <si>
    <t>HIGG SYSTEM</t>
  </si>
  <si>
    <t>KING-MESA</t>
  </si>
  <si>
    <t>KIRBY WEST</t>
  </si>
  <si>
    <t>LASATER</t>
  </si>
  <si>
    <t>LOOP</t>
  </si>
  <si>
    <t>NORTH BROWNFIELD</t>
  </si>
  <si>
    <t>NORTH DENVER CITY</t>
  </si>
  <si>
    <t>NORTH SEMINOLE</t>
  </si>
  <si>
    <t>NORTHWEST WELLMAN</t>
  </si>
  <si>
    <t>SAVAGE</t>
  </si>
  <si>
    <t>SEAGRAVES</t>
  </si>
  <si>
    <t>SMITH TAP</t>
  </si>
  <si>
    <t>SOUTH SEMINOLE</t>
  </si>
  <si>
    <t>SOUTHEAST PLAINS</t>
  </si>
  <si>
    <t>TOKIO</t>
  </si>
  <si>
    <t>UNITED GIN</t>
  </si>
  <si>
    <t>WELLMAN</t>
  </si>
  <si>
    <t>WELLS TAP</t>
  </si>
  <si>
    <t>WOOD TAP</t>
  </si>
  <si>
    <t>ALLISON</t>
  </si>
  <si>
    <t>BRISCOE</t>
  </si>
  <si>
    <t>BUFFALO WALLOW</t>
  </si>
  <si>
    <t>NEW MOBEETIE</t>
  </si>
  <si>
    <t>OLD MOBEETIE</t>
  </si>
  <si>
    <t>QUAIL</t>
  </si>
  <si>
    <t>REYDON</t>
  </si>
  <si>
    <t>REYDON RURAL</t>
  </si>
  <si>
    <t>SHAMROCK</t>
  </si>
  <si>
    <t>WHEELER</t>
  </si>
  <si>
    <t>WHEELER MAIN LINE</t>
  </si>
  <si>
    <t>ADOBE WALLS</t>
  </si>
  <si>
    <t>BB JARVIS</t>
  </si>
  <si>
    <t>BERNSTEIN</t>
  </si>
  <si>
    <t>BILLY BOATRIGHT</t>
  </si>
  <si>
    <t>BUCHANNAN</t>
  </si>
  <si>
    <t>CHINOOK</t>
  </si>
  <si>
    <t>COLLIER</t>
  </si>
  <si>
    <t>CONNELLY</t>
  </si>
  <si>
    <t>DUKE CHECK UNIT</t>
  </si>
  <si>
    <t>FLINTROCK FEEDERS</t>
  </si>
  <si>
    <t>GROVES</t>
  </si>
  <si>
    <t>JACK WHITSON</t>
  </si>
  <si>
    <t>JH MARTIN</t>
  </si>
  <si>
    <t>MAW</t>
  </si>
  <si>
    <t>PALO DURO FEEDERS</t>
  </si>
  <si>
    <t>RAY MOORE #2</t>
  </si>
  <si>
    <t>RL PORTER</t>
  </si>
  <si>
    <t>ROBERT NOVAK</t>
  </si>
  <si>
    <t>ROSCOE NELSON</t>
  </si>
  <si>
    <t>ROY NOLLNER</t>
  </si>
  <si>
    <t>SALTZMAN</t>
  </si>
  <si>
    <t>SHIELDKNIGHT</t>
  </si>
  <si>
    <t>STRAWN &amp; MILLER</t>
  </si>
  <si>
    <t>TURKEY TRACK</t>
  </si>
  <si>
    <t>BOISE CITY TP</t>
  </si>
  <si>
    <t>BUCKLES 1</t>
  </si>
  <si>
    <t>BUCKLES 2</t>
  </si>
  <si>
    <t>BUCKLES 3</t>
  </si>
  <si>
    <t>CACTUS #3</t>
  </si>
  <si>
    <t>CACTUS 1&amp;2 LATERAL</t>
  </si>
  <si>
    <t>CACTUS MAINLINE</t>
  </si>
  <si>
    <t>CIMARRON #2</t>
  </si>
  <si>
    <t>COMPANY M</t>
  </si>
  <si>
    <t>COOP LATERAL</t>
  </si>
  <si>
    <t>ETTER TP 1&amp;2</t>
  </si>
  <si>
    <t>FEED LOT</t>
  </si>
  <si>
    <t>FELT</t>
  </si>
  <si>
    <t>KERRICK</t>
  </si>
  <si>
    <t>LEO SMITH</t>
  </si>
  <si>
    <t>MERKLEY LATERAL</t>
  </si>
  <si>
    <t>NORTHEAST IRRIGATION</t>
  </si>
  <si>
    <t>OSLO</t>
  </si>
  <si>
    <t>SIDEY</t>
  </si>
  <si>
    <t>STEFFINS LATERAL</t>
  </si>
  <si>
    <t>STRATFORD IRRIGATION</t>
  </si>
  <si>
    <t>STRATFORD TP</t>
  </si>
  <si>
    <t>WOLFORD</t>
  </si>
  <si>
    <t>A&amp;M</t>
  </si>
  <si>
    <t>BERGNER LATERAL</t>
  </si>
  <si>
    <t>BOYD LATERAL</t>
  </si>
  <si>
    <t>BREWER SYSTEM</t>
  </si>
  <si>
    <t>GOODWELL TP</t>
  </si>
  <si>
    <t>HAAR SYSTEM</t>
  </si>
  <si>
    <t>JONES LATERAL</t>
  </si>
  <si>
    <t>MUSSMAN</t>
  </si>
  <si>
    <t>NOBLE EAST</t>
  </si>
  <si>
    <t>NOBLE WEST</t>
  </si>
  <si>
    <t>NW IRRIGATION</t>
  </si>
  <si>
    <t>RIPPTOE LATERAL</t>
  </si>
  <si>
    <t>SCROGGINS LATERAL</t>
  </si>
  <si>
    <t>STATELINE LATERAL</t>
  </si>
  <si>
    <t>TAGGART LATERAL</t>
  </si>
  <si>
    <t>TEXAS BURNETT</t>
  </si>
  <si>
    <t>TEXAS HARTMAN</t>
  </si>
  <si>
    <t>TEXAS HAWKINS</t>
  </si>
  <si>
    <t>TEXAS PUGH</t>
  </si>
  <si>
    <t>TEXAS SOUTH IC&amp;SUNRAY</t>
  </si>
  <si>
    <t>TEXHOMA GAS USERS</t>
  </si>
  <si>
    <t>TEXHOMA OK</t>
  </si>
  <si>
    <t>TEXHOMA OK #2/OB ADAMS</t>
  </si>
  <si>
    <t>TEXHOMA TEXAS TP</t>
  </si>
  <si>
    <t>TOWNSITE LATERAL</t>
  </si>
  <si>
    <t>TX NORTH SAND FARM/STEVENS RD</t>
  </si>
  <si>
    <t>VAL MILL</t>
  </si>
  <si>
    <t>VAL STATELINE</t>
  </si>
  <si>
    <t>Ft_Stockton</t>
  </si>
  <si>
    <t>Permian_Basin</t>
  </si>
  <si>
    <t>CANADIAN TRANS SYS AND OFF SYS TAPS</t>
  </si>
  <si>
    <t>EL PASO 8" TIE IN</t>
  </si>
  <si>
    <t>FORT STOCKTON MAIN LINE</t>
  </si>
  <si>
    <t>CITY OF ELDORADO DELIVERY POINT</t>
  </si>
  <si>
    <t>WTG-GT INTRASTATE TRANSMISSION SYSTEM</t>
  </si>
  <si>
    <t>REEVES COUNTY</t>
  </si>
  <si>
    <t>VAN HORN LATERAL, 6"</t>
  </si>
  <si>
    <t>WTG WGI</t>
  </si>
  <si>
    <t>CIBILO TRANSMISSION</t>
  </si>
  <si>
    <t>GARZA TRANSMISSION, 8"</t>
  </si>
  <si>
    <t>BRILLHART TRANSMISSION, 4, 8"</t>
  </si>
  <si>
    <t>BENEDUM TRANSMISSION, 10"</t>
  </si>
  <si>
    <t>BIG LAKE</t>
  </si>
  <si>
    <t>SNYDER LOOP LINE, 16"</t>
  </si>
  <si>
    <t>SNYDER MAIN LINE, SALES RANCH LATS</t>
  </si>
  <si>
    <t>VALERO RESIDUE SALES SYSTEM</t>
  </si>
  <si>
    <t>WTGGT SNYDER, 16"</t>
  </si>
  <si>
    <t>HUGOTON TRANSMISSION</t>
  </si>
  <si>
    <t>HUGOTON GATHERING</t>
  </si>
  <si>
    <t>BLAKEMORE GATHERING</t>
  </si>
  <si>
    <t>PEMBERTON GATHERING</t>
  </si>
  <si>
    <t>WTG TGU TRANSMISSION</t>
  </si>
  <si>
    <t>WTG TGU GATHERING</t>
  </si>
  <si>
    <t>RED RIVER SYSTEM</t>
  </si>
  <si>
    <t>BRILLHART GATHERING SYSTEM</t>
  </si>
  <si>
    <t>WTG SPEARMAN GATHERING</t>
  </si>
  <si>
    <r>
      <t xml:space="preserve">Only use a numerical number in this box. </t>
    </r>
    <r>
      <rPr>
        <b/>
        <u/>
        <sz val="10"/>
        <rFont val="Arial"/>
        <family val="2"/>
      </rPr>
      <t xml:space="preserve"> Leave off the " Symbol.</t>
    </r>
  </si>
  <si>
    <t>Before chosing design pressure, be sure and review b), c) and d) below.</t>
  </si>
  <si>
    <t>Operating pressure:</t>
  </si>
  <si>
    <t>Internal pipe condition:</t>
  </si>
  <si>
    <t>Pipe to soil readings:</t>
  </si>
  <si>
    <t>Marker ball installed:</t>
  </si>
  <si>
    <t>External pipe condition:</t>
  </si>
  <si>
    <t>Coating condition:</t>
  </si>
  <si>
    <t>coatingcondition</t>
  </si>
  <si>
    <t>Physical attributes match mapping data:</t>
  </si>
  <si>
    <t>GROOM MAINLINE - WEINHEIMER ATTEBURY</t>
  </si>
  <si>
    <t>LONE STAR DAIRY</t>
  </si>
  <si>
    <t>WHITE DEER LEG</t>
  </si>
  <si>
    <t>WHEATGROWERS LATERAL</t>
  </si>
  <si>
    <t>HERBERT EXTENSION</t>
  </si>
  <si>
    <t>CASTANON EXT</t>
  </si>
  <si>
    <t>HAGG SUPPLY</t>
  </si>
  <si>
    <t>RKI SUPPLY</t>
  </si>
  <si>
    <t>DAVIS FARMS/KENNETH DAVIS</t>
  </si>
  <si>
    <t>NORTH PLAINS LATERAL</t>
  </si>
  <si>
    <t>SLAVIN LATERAL</t>
  </si>
  <si>
    <t>SY WHITE</t>
  </si>
  <si>
    <t>TF TRUCK WASH</t>
  </si>
  <si>
    <t>BOBBY DANIELS</t>
  </si>
  <si>
    <t>HUMPHREYS</t>
  </si>
  <si>
    <t>UNIT 3 - NEWMAN EAST</t>
  </si>
  <si>
    <t>FD TOMATO HOUSE LATERAL</t>
  </si>
  <si>
    <t>MARFA - PRESIDIO TOMATO HOUSE LATERAL</t>
  </si>
  <si>
    <t>GRAHAM STATION</t>
  </si>
  <si>
    <t>MILLER</t>
  </si>
  <si>
    <t>PETRIFIED</t>
  </si>
  <si>
    <t>WOOLMAN LATERAL</t>
  </si>
  <si>
    <t>CLEMANS LATERAL</t>
  </si>
  <si>
    <t>District:</t>
  </si>
  <si>
    <t>SDR 11</t>
  </si>
  <si>
    <t>SDR 17</t>
  </si>
  <si>
    <t>SEABOARD CNG LATERAL</t>
  </si>
  <si>
    <t>Pipe Manufacturer</t>
  </si>
  <si>
    <t>BOREFLEX</t>
  </si>
  <si>
    <t>CO-EX</t>
  </si>
  <si>
    <t>CRESLINE</t>
  </si>
  <si>
    <t>CSR POLYPIPE</t>
  </si>
  <si>
    <t>DRISCOPIPE</t>
  </si>
  <si>
    <t>DRISCOPLEX</t>
  </si>
  <si>
    <t>DURALINE</t>
  </si>
  <si>
    <t>EAGLE VAC</t>
  </si>
  <si>
    <t>EARTHCORE</t>
  </si>
  <si>
    <t>ENDOT</t>
  </si>
  <si>
    <t>EX PIPE</t>
  </si>
  <si>
    <t>GDY</t>
  </si>
  <si>
    <t>HYUNDA HYSCO</t>
  </si>
  <si>
    <t>JM EAGLE</t>
  </si>
  <si>
    <t>JM EAGLE AND DRISCOPLEX</t>
  </si>
  <si>
    <t>NSF GAS</t>
  </si>
  <si>
    <t>NUMEX</t>
  </si>
  <si>
    <t>PERFORMANCE PIPE</t>
  </si>
  <si>
    <t>PIPELINE PLASTICS</t>
  </si>
  <si>
    <t>PLEXCO</t>
  </si>
  <si>
    <t>POLYPIPE, INC.</t>
  </si>
  <si>
    <t>PRESSUREFLEX</t>
  </si>
  <si>
    <t>PROCARSA, S.A.DE C.V</t>
  </si>
  <si>
    <t>REPUBLIC</t>
  </si>
  <si>
    <t>RINKER</t>
  </si>
  <si>
    <t>SAMOR LINE</t>
  </si>
  <si>
    <t>SILVER LINE</t>
  </si>
  <si>
    <t>SURALINE</t>
  </si>
  <si>
    <t>TEXTUBE</t>
  </si>
  <si>
    <t>UNITED POLY SYSTEM</t>
  </si>
  <si>
    <t>UNKNOWN</t>
  </si>
  <si>
    <t>UPC</t>
  </si>
  <si>
    <t>US POLY</t>
  </si>
  <si>
    <t>US STEEL</t>
  </si>
  <si>
    <t>UVALO</t>
  </si>
  <si>
    <t>WL PLASTICS</t>
  </si>
  <si>
    <t>YELLOW STRIPE</t>
  </si>
  <si>
    <t>LULING</t>
  </si>
  <si>
    <t>SYS_NM</t>
  </si>
  <si>
    <t>GROOM MAINLINE - CONRAD TAP</t>
  </si>
  <si>
    <t>GROOM MAINLINE - CROWELL</t>
  </si>
  <si>
    <t>GROOM MAINLINE - HAMMERS</t>
  </si>
  <si>
    <t>GROOM MAINLINE - LYNN BRITTEN</t>
  </si>
  <si>
    <t>GROOM MAINLINE - POOL</t>
  </si>
  <si>
    <t>GROOM MAINLINE - STEPHENS</t>
  </si>
  <si>
    <t>GROOM MAINLINE - WEINHEIMER</t>
  </si>
  <si>
    <t>LANCE OLLINGER TAP</t>
  </si>
  <si>
    <t>WADE RITTER TAP</t>
  </si>
  <si>
    <t>BURKETT SYSTEM</t>
  </si>
  <si>
    <t>6IN SON OF A GUN</t>
  </si>
  <si>
    <t>VOCA SANDPLANTS</t>
  </si>
  <si>
    <t>HALE CENTER FEEDLOT</t>
  </si>
  <si>
    <t>CARRIZO CHESAPEAKE</t>
  </si>
  <si>
    <t>CHESAPEAK LATERAL</t>
  </si>
  <si>
    <t>LA VERNIA</t>
  </si>
  <si>
    <t>RL McCLELLAN</t>
  </si>
  <si>
    <t>Lubbock</t>
  </si>
  <si>
    <t>AGENCY_ID</t>
  </si>
  <si>
    <t>960360</t>
  </si>
  <si>
    <t>960368</t>
  </si>
  <si>
    <t>960367</t>
  </si>
  <si>
    <t>960361</t>
  </si>
  <si>
    <t>960365</t>
  </si>
  <si>
    <t>960364</t>
  </si>
  <si>
    <t>960363</t>
  </si>
  <si>
    <t>960362</t>
  </si>
  <si>
    <t>111131</t>
  </si>
  <si>
    <t>963130</t>
  </si>
  <si>
    <t>963131</t>
  </si>
  <si>
    <t>960564</t>
  </si>
  <si>
    <t>110818</t>
  </si>
  <si>
    <t>110806</t>
  </si>
  <si>
    <t>963129</t>
  </si>
  <si>
    <t>110862</t>
  </si>
  <si>
    <t>110002</t>
  </si>
  <si>
    <t>BEAVER 3</t>
  </si>
  <si>
    <t>111101</t>
  </si>
  <si>
    <t>BEAVER 39</t>
  </si>
  <si>
    <t>960567</t>
  </si>
  <si>
    <t>110616</t>
  </si>
  <si>
    <t>111004</t>
  </si>
  <si>
    <t>961099</t>
  </si>
  <si>
    <t>961100</t>
  </si>
  <si>
    <t>961098</t>
  </si>
  <si>
    <t>110497</t>
  </si>
  <si>
    <t>110153</t>
  </si>
  <si>
    <t>BEAVER 4</t>
  </si>
  <si>
    <t>BAL</t>
  </si>
  <si>
    <t>BAL-TN</t>
  </si>
  <si>
    <t>210022</t>
  </si>
  <si>
    <t>110207</t>
  </si>
  <si>
    <t>110744</t>
  </si>
  <si>
    <t>BEAVER CITY</t>
  </si>
  <si>
    <t>111110</t>
  </si>
  <si>
    <t>210071</t>
  </si>
  <si>
    <t>110045</t>
  </si>
  <si>
    <t>960952</t>
  </si>
  <si>
    <t>110726</t>
  </si>
  <si>
    <t>111088</t>
  </si>
  <si>
    <t>111068</t>
  </si>
  <si>
    <t>STRATFORD 1</t>
  </si>
  <si>
    <t>110803</t>
  </si>
  <si>
    <t>110805</t>
  </si>
  <si>
    <t>BEAVER 2</t>
  </si>
  <si>
    <t>210094</t>
  </si>
  <si>
    <t>110065</t>
  </si>
  <si>
    <t>110068</t>
  </si>
  <si>
    <t>110797</t>
  </si>
  <si>
    <t>110796</t>
  </si>
  <si>
    <t>110709</t>
  </si>
  <si>
    <t>110710</t>
  </si>
  <si>
    <t>960044</t>
  </si>
  <si>
    <t>110851</t>
  </si>
  <si>
    <t>111070</t>
  </si>
  <si>
    <t>SHAMROCK PENDING 1</t>
  </si>
  <si>
    <t>DALHART PENDING</t>
  </si>
  <si>
    <t>960482</t>
  </si>
  <si>
    <t>110075</t>
  </si>
  <si>
    <t>110275</t>
  </si>
  <si>
    <t>110015</t>
  </si>
  <si>
    <t>110081</t>
  </si>
  <si>
    <t>110558</t>
  </si>
  <si>
    <t>110085</t>
  </si>
  <si>
    <t>964629</t>
  </si>
  <si>
    <t>964370</t>
  </si>
  <si>
    <t>960568</t>
  </si>
  <si>
    <t>211087</t>
  </si>
  <si>
    <t>STRATFORD 2</t>
  </si>
  <si>
    <t>110108</t>
  </si>
  <si>
    <t>110109</t>
  </si>
  <si>
    <t>110117</t>
  </si>
  <si>
    <t>STRATFORD 3</t>
  </si>
  <si>
    <t>STRATFORD 4</t>
  </si>
  <si>
    <t>CO-LN-N</t>
  </si>
  <si>
    <t>BEAVER 6</t>
  </si>
  <si>
    <t>210127</t>
  </si>
  <si>
    <t>960477</t>
  </si>
  <si>
    <t>110144</t>
  </si>
  <si>
    <t>960481</t>
  </si>
  <si>
    <t>961102</t>
  </si>
  <si>
    <t>710231</t>
  </si>
  <si>
    <t>961173</t>
  </si>
  <si>
    <t>411375</t>
  </si>
  <si>
    <t>110325</t>
  </si>
  <si>
    <t>210810</t>
  </si>
  <si>
    <t>211094</t>
  </si>
  <si>
    <t>110176</t>
  </si>
  <si>
    <t>111251</t>
  </si>
  <si>
    <t>110181</t>
  </si>
  <si>
    <t>110182</t>
  </si>
  <si>
    <t>FT STOCKTON PENDING 2</t>
  </si>
  <si>
    <t>STRATFORD 5</t>
  </si>
  <si>
    <t>STRATFORD 6</t>
  </si>
  <si>
    <t>110728</t>
  </si>
  <si>
    <t>BEAVER 5</t>
  </si>
  <si>
    <t>BEAVER 7</t>
  </si>
  <si>
    <t>211887</t>
  </si>
  <si>
    <t>110185</t>
  </si>
  <si>
    <t>FORGAN</t>
  </si>
  <si>
    <t>110188</t>
  </si>
  <si>
    <t>BEAVER 8</t>
  </si>
  <si>
    <t>960986</t>
  </si>
  <si>
    <t>111239</t>
  </si>
  <si>
    <t>960173</t>
  </si>
  <si>
    <t>BEAVER 9</t>
  </si>
  <si>
    <t>BEAVER 10</t>
  </si>
  <si>
    <t>BEAVER 11</t>
  </si>
  <si>
    <t>110205</t>
  </si>
  <si>
    <t>BEAVER 12</t>
  </si>
  <si>
    <t>110208</t>
  </si>
  <si>
    <t>960954</t>
  </si>
  <si>
    <t>110209</t>
  </si>
  <si>
    <t>110455</t>
  </si>
  <si>
    <t>STRATFORD 10</t>
  </si>
  <si>
    <t>110213</t>
  </si>
  <si>
    <t>110742</t>
  </si>
  <si>
    <t>960480</t>
  </si>
  <si>
    <t>110393</t>
  </si>
  <si>
    <t>PENDING</t>
  </si>
  <si>
    <t>110224</t>
  </si>
  <si>
    <t>110225</t>
  </si>
  <si>
    <t>110852</t>
  </si>
  <si>
    <t>BEAVER 42</t>
  </si>
  <si>
    <t>211890</t>
  </si>
  <si>
    <t>110240</t>
  </si>
  <si>
    <t>110241</t>
  </si>
  <si>
    <t>411376</t>
  </si>
  <si>
    <t>411374</t>
  </si>
  <si>
    <t>210327</t>
  </si>
  <si>
    <t>110800</t>
  </si>
  <si>
    <t>110801</t>
  </si>
  <si>
    <t>111142</t>
  </si>
  <si>
    <t>110994</t>
  </si>
  <si>
    <t>211162</t>
  </si>
  <si>
    <t>411373</t>
  </si>
  <si>
    <t>110804</t>
  </si>
  <si>
    <t>960950</t>
  </si>
  <si>
    <t>110871</t>
  </si>
  <si>
    <t>210347</t>
  </si>
  <si>
    <t>231737</t>
  </si>
  <si>
    <t>110258</t>
  </si>
  <si>
    <t>110259</t>
  </si>
  <si>
    <t>211889</t>
  </si>
  <si>
    <t>211817</t>
  </si>
  <si>
    <t>712632</t>
  </si>
  <si>
    <t>110276</t>
  </si>
  <si>
    <t>110278</t>
  </si>
  <si>
    <t>964627</t>
  </si>
  <si>
    <t>110283</t>
  </si>
  <si>
    <t>111172</t>
  </si>
  <si>
    <t>710495</t>
  </si>
  <si>
    <t>730752</t>
  </si>
  <si>
    <t>110288</t>
  </si>
  <si>
    <t>961101</t>
  </si>
  <si>
    <t>110704</t>
  </si>
  <si>
    <t>BEAVER 14</t>
  </si>
  <si>
    <t>961096</t>
  </si>
  <si>
    <t>960951</t>
  </si>
  <si>
    <t>964628</t>
  </si>
  <si>
    <t>110802</t>
  </si>
  <si>
    <t>FT STOCKTON PENDING 3</t>
  </si>
  <si>
    <t>BEAVER 41</t>
  </si>
  <si>
    <t>111076</t>
  </si>
  <si>
    <t>711906</t>
  </si>
  <si>
    <t>211161</t>
  </si>
  <si>
    <t>STRATFORD 7</t>
  </si>
  <si>
    <t>110356</t>
  </si>
  <si>
    <t>110357</t>
  </si>
  <si>
    <t>STRATFORD 9</t>
  </si>
  <si>
    <t>BEAVER 15</t>
  </si>
  <si>
    <t>BEAVER 16</t>
  </si>
  <si>
    <t>411372</t>
  </si>
  <si>
    <t>110870</t>
  </si>
  <si>
    <t>111132</t>
  </si>
  <si>
    <t>110362</t>
  </si>
  <si>
    <t>BEAVER 17</t>
  </si>
  <si>
    <t>110384</t>
  </si>
  <si>
    <t>210714</t>
  </si>
  <si>
    <t>110151</t>
  </si>
  <si>
    <t>711797</t>
  </si>
  <si>
    <t>210798</t>
  </si>
  <si>
    <t>BEAVER 18</t>
  </si>
  <si>
    <t>STRATFORD 8</t>
  </si>
  <si>
    <t>110496</t>
  </si>
  <si>
    <t>110611</t>
  </si>
  <si>
    <t>110363</t>
  </si>
  <si>
    <t>960483</t>
  </si>
  <si>
    <t>OPTIMA</t>
  </si>
  <si>
    <t>111106</t>
  </si>
  <si>
    <t>211122</t>
  </si>
  <si>
    <t>111078</t>
  </si>
  <si>
    <t>960479</t>
  </si>
  <si>
    <t>963242</t>
  </si>
  <si>
    <t>STRATFORD 11</t>
  </si>
  <si>
    <t>961174</t>
  </si>
  <si>
    <t>110869</t>
  </si>
  <si>
    <t>AMARILLO PENDING 7</t>
  </si>
  <si>
    <t>110459</t>
  </si>
  <si>
    <t>110368</t>
  </si>
  <si>
    <t>960478</t>
  </si>
  <si>
    <t>SHAMROCK 2</t>
  </si>
  <si>
    <t>SHAMROCK 3</t>
  </si>
  <si>
    <t>110480</t>
  </si>
  <si>
    <t>110484</t>
  </si>
  <si>
    <t>111164</t>
  </si>
  <si>
    <t>960172</t>
  </si>
  <si>
    <t>110492</t>
  </si>
  <si>
    <t>110750</t>
  </si>
  <si>
    <t>732294</t>
  </si>
  <si>
    <t>110498</t>
  </si>
  <si>
    <t>210793</t>
  </si>
  <si>
    <t>961097</t>
  </si>
  <si>
    <t>110714</t>
  </si>
  <si>
    <t>BEAVER PENDING 1</t>
  </si>
  <si>
    <t>210973</t>
  </si>
  <si>
    <t>110516</t>
  </si>
  <si>
    <t>111081</t>
  </si>
  <si>
    <t>110707</t>
  </si>
  <si>
    <t>111224</t>
  </si>
  <si>
    <t>411170</t>
  </si>
  <si>
    <t>211140</t>
  </si>
  <si>
    <t>210807</t>
  </si>
  <si>
    <t>FT STOCKTON PENDING 1</t>
  </si>
  <si>
    <t>BEAVER 13</t>
  </si>
  <si>
    <t>110438</t>
  </si>
  <si>
    <t>110534</t>
  </si>
  <si>
    <t>110703</t>
  </si>
  <si>
    <t>110715</t>
  </si>
  <si>
    <t>960043</t>
  </si>
  <si>
    <t>110545</t>
  </si>
  <si>
    <t>110725</t>
  </si>
  <si>
    <t>110648</t>
  </si>
  <si>
    <t>110675</t>
  </si>
  <si>
    <t>110688</t>
  </si>
  <si>
    <t>110569</t>
  </si>
  <si>
    <t>110571</t>
  </si>
  <si>
    <t>960041</t>
  </si>
  <si>
    <t>110574</t>
  </si>
  <si>
    <t>110575</t>
  </si>
  <si>
    <t>111130</t>
  </si>
  <si>
    <t>111167</t>
  </si>
  <si>
    <t>210871</t>
  </si>
  <si>
    <t>961175</t>
  </si>
  <si>
    <t>BEAVER 20</t>
  </si>
  <si>
    <t>BEAVER 21</t>
  </si>
  <si>
    <t>TURPIN</t>
  </si>
  <si>
    <t>BEAVER 22</t>
  </si>
  <si>
    <t>TYRONE</t>
  </si>
  <si>
    <t>211888</t>
  </si>
  <si>
    <t>111166</t>
  </si>
  <si>
    <t>960042</t>
  </si>
  <si>
    <t>110597</t>
  </si>
  <si>
    <t>110598</t>
  </si>
  <si>
    <t>110752</t>
  </si>
  <si>
    <t>110610</t>
  </si>
  <si>
    <t>961095</t>
  </si>
  <si>
    <t>111170</t>
  </si>
  <si>
    <t>711798</t>
  </si>
  <si>
    <t>730756</t>
  </si>
  <si>
    <t>110991</t>
  </si>
  <si>
    <t>110618</t>
  </si>
  <si>
    <t>110620</t>
  </si>
  <si>
    <t>111080</t>
  </si>
  <si>
    <t>110630</t>
  </si>
  <si>
    <t>110711</t>
  </si>
  <si>
    <t>110853</t>
  </si>
  <si>
    <t>110772</t>
  </si>
  <si>
    <t>List each mainline segment added separately by size and material:</t>
  </si>
  <si>
    <t>If so please complete the following: Note: If this happens at the above tie ins then under Latitude just comment Tie-In #1, Tie-In #2, etc.</t>
  </si>
  <si>
    <t>Approved Dresser</t>
  </si>
  <si>
    <t>Stab Fitting</t>
  </si>
  <si>
    <t>Electrofusion</t>
  </si>
  <si>
    <t>EXUM</t>
  </si>
  <si>
    <t>OLD WGI SYSTEM</t>
  </si>
  <si>
    <t>SAGEBRUSH</t>
  </si>
  <si>
    <t>UNIT 3 - FAVOR</t>
  </si>
  <si>
    <t>CLARENDON MAIN LINE, 4", 6"'</t>
  </si>
  <si>
    <t>966129</t>
  </si>
  <si>
    <t>966007</t>
  </si>
  <si>
    <t>965809</t>
  </si>
  <si>
    <t>SILICA CRANE</t>
  </si>
  <si>
    <t>UNIMIN</t>
  </si>
  <si>
    <t>WISCONSIN</t>
  </si>
  <si>
    <t>ATLAS NORTH</t>
  </si>
  <si>
    <t>BADGER</t>
  </si>
  <si>
    <t>HONDO SYSTEM</t>
  </si>
  <si>
    <t>SILICA DAWSON</t>
  </si>
  <si>
    <t>2.5"</t>
  </si>
  <si>
    <t>(use if multiple services same type and size)</t>
  </si>
  <si>
    <t># of services</t>
  </si>
  <si>
    <t># installed</t>
  </si>
  <si>
    <t xml:space="preserve">List each Service Line that was installed separately below: (If multiple added with same specs, enter once and type # of services) </t>
  </si>
  <si>
    <t># removed</t>
  </si>
  <si>
    <t>NOTE: If lat/long of meter is submitted to ASI during install, the EFV lat/long is not required</t>
  </si>
  <si>
    <t>List each Service Line that was removed separately below:  (If multiple services removed with same specs, enter once and type # of services)</t>
  </si>
  <si>
    <t>I-27 WEST</t>
  </si>
  <si>
    <t>WEBB</t>
  </si>
  <si>
    <t>BAUER</t>
  </si>
  <si>
    <t>BEAVER 46</t>
  </si>
  <si>
    <t>Please send project form and kmz to wtgmapping@westtexasgas.com</t>
  </si>
  <si>
    <t>GMP SHOCKLEY</t>
  </si>
  <si>
    <t>CONSOLIDATED (122)</t>
  </si>
  <si>
    <t>WINKLER COUNTY DISTRIBUTION, 4"</t>
  </si>
  <si>
    <t>WEST PEARSALL CARTER</t>
  </si>
  <si>
    <t>TEXHOMA 3</t>
  </si>
  <si>
    <t>711796</t>
  </si>
  <si>
    <t>TEXHOMA 1</t>
  </si>
  <si>
    <t>TEXHOMA 26</t>
  </si>
  <si>
    <t>TEXHOMA 2</t>
  </si>
  <si>
    <t>TEXHOMA 27</t>
  </si>
  <si>
    <t>TEXHOMA 4</t>
  </si>
  <si>
    <t>TEXHOMA 5</t>
  </si>
  <si>
    <t>TEXHOMA 6</t>
  </si>
  <si>
    <t>TEXHOMA 7</t>
  </si>
  <si>
    <t>TEXHOMA 8</t>
  </si>
  <si>
    <t>TEXHOMA 9</t>
  </si>
  <si>
    <t>TEXHOMA 10</t>
  </si>
  <si>
    <t>TEXHOMA 11</t>
  </si>
  <si>
    <t>TEXHOMA 12</t>
  </si>
  <si>
    <t>TEXHOMA 19</t>
  </si>
  <si>
    <t>TEXHOMA 13</t>
  </si>
  <si>
    <t>TEXHOMA 15</t>
  </si>
  <si>
    <t>TEXHOMA 14</t>
  </si>
  <si>
    <t>TEXHOMA 17</t>
  </si>
  <si>
    <t>TEXHOMA 18</t>
  </si>
  <si>
    <t>BEAVER 43</t>
  </si>
  <si>
    <t>TEXHOMA 23</t>
  </si>
  <si>
    <t>TEXHOMA 25</t>
  </si>
  <si>
    <t>Service Only</t>
  </si>
  <si>
    <t>REEVES COUNTY GATHERING</t>
  </si>
  <si>
    <t>WADDELL</t>
  </si>
  <si>
    <t>KERMIT MAINLINE NORTH</t>
  </si>
  <si>
    <t>KERMIT MAINLINE SOUTH</t>
  </si>
  <si>
    <t>2020-2029</t>
  </si>
  <si>
    <t>HITCH MILLS</t>
  </si>
  <si>
    <t>RED RIVER DAIRY</t>
  </si>
  <si>
    <t>297</t>
  </si>
  <si>
    <t>WARD COUNTY DISTRIBUTION</t>
  </si>
  <si>
    <t>SONORA MAINLINE</t>
  </si>
  <si>
    <t>PACE 8</t>
  </si>
  <si>
    <t>COTTONWOOD</t>
  </si>
  <si>
    <t>STRATFORD NORTH</t>
  </si>
  <si>
    <t>STRATFORD SOUTH</t>
  </si>
  <si>
    <t>WTG DALHART TRANSMISSION</t>
  </si>
  <si>
    <t>RAFTER 3</t>
  </si>
  <si>
    <t>Test Pressure Performed by:</t>
  </si>
  <si>
    <t>Was pipe segment stored according  to P-192.69:</t>
  </si>
  <si>
    <t>Was pipe segment installed according to P-192.69:</t>
  </si>
  <si>
    <t>Pressure Test Performed by:</t>
  </si>
  <si>
    <t>Pressure Test Date:</t>
  </si>
  <si>
    <t>24"</t>
  </si>
  <si>
    <t>Revision September 2020</t>
  </si>
  <si>
    <t>SDR 9</t>
  </si>
  <si>
    <t>AMERICAN</t>
  </si>
  <si>
    <t>AXIS</t>
  </si>
  <si>
    <t>BESTEEL</t>
  </si>
  <si>
    <t>CENTRAL</t>
  </si>
  <si>
    <t>FEMCO</t>
  </si>
  <si>
    <t>KELLY</t>
  </si>
  <si>
    <t>MARUICHI SUN STEEL</t>
  </si>
  <si>
    <t>MDC</t>
  </si>
  <si>
    <t>NIPAK</t>
  </si>
  <si>
    <t>POLY CAM</t>
  </si>
  <si>
    <t>VOLZHSKY</t>
  </si>
  <si>
    <t>BARTON #2 (ABANDONED)</t>
  </si>
  <si>
    <t>BRORMAN LINE (ABANDONED)</t>
  </si>
  <si>
    <t>FORRESTER MURPHY (ABANDONED)</t>
  </si>
  <si>
    <t>FRIEMEL LINE (ABANDONED)</t>
  </si>
  <si>
    <t>GROOM MAINLINE - ATTEBURY</t>
  </si>
  <si>
    <t>RICHARDSON #3 (ABANDONED)</t>
  </si>
  <si>
    <t>RICHARDSON GROUP LINE (ABANDONED)</t>
  </si>
  <si>
    <t>WAGNER (ABANDONED)</t>
  </si>
  <si>
    <t>BLANK (ABANDONED)</t>
  </si>
  <si>
    <t>BOBBY ARCHER (ABANDONED)</t>
  </si>
  <si>
    <t>CHRIS MILLER (ABANDONED)</t>
  </si>
  <si>
    <t>DRAG T FEEDERS (ABANDONED)</t>
  </si>
  <si>
    <t>HOCKING (ABANDONED)</t>
  </si>
  <si>
    <t>KENNETH PEARSON (ABANDONED)</t>
  </si>
  <si>
    <t>THRASHER RURAL (ABANDONED)</t>
  </si>
  <si>
    <t>TOMMY FREEMAN (ABANDONED)</t>
  </si>
  <si>
    <t>CRISWELL #1 (ABANDONED)</t>
  </si>
  <si>
    <t>SYSTEM 61</t>
  </si>
  <si>
    <t>PURYEAR (ABANDONED)</t>
  </si>
  <si>
    <t>C&amp;C LATERAL (ABANDONED)</t>
  </si>
  <si>
    <t>SCHERTLER LATERAL (ABANDONED)</t>
  </si>
  <si>
    <t>JOHNSON LATERAL</t>
  </si>
  <si>
    <t>THRASHER LATERAL (ABANDONED)</t>
  </si>
  <si>
    <t>99 (PASCAL SCHWARTZ) (ABANDONED)</t>
  </si>
  <si>
    <t>A &amp; B LINE (ABANDONED)</t>
  </si>
  <si>
    <t>BERRY LATERAL (ABANDONED)</t>
  </si>
  <si>
    <t>110778</t>
  </si>
  <si>
    <t>BOB PEARSON (ABANDONED)</t>
  </si>
  <si>
    <t>110067</t>
  </si>
  <si>
    <t>CHAPAROSSA LATERAL (ABANDONED)</t>
  </si>
  <si>
    <t>960476</t>
  </si>
  <si>
    <t>COLEMAN (ABANDONED)</t>
  </si>
  <si>
    <t>960953</t>
  </si>
  <si>
    <t>CRYSTAL CITY WEST LOOP (ABANDONED)</t>
  </si>
  <si>
    <t>964630</t>
  </si>
  <si>
    <t>DALE CATES LATERAL (ABANDONED)</t>
  </si>
  <si>
    <t>BEAVER PENDING 3</t>
  </si>
  <si>
    <t>ABANDONED</t>
  </si>
  <si>
    <t>ELAINE (ABANDONED)</t>
  </si>
  <si>
    <t>110186</t>
  </si>
  <si>
    <t>110190</t>
  </si>
  <si>
    <t>GARRETT SCHOOL (ABANDONED)</t>
  </si>
  <si>
    <t>GARRETT SCHOOL</t>
  </si>
  <si>
    <t>110775</t>
  </si>
  <si>
    <t>HUTCHINSON (ABANDONED)</t>
  </si>
  <si>
    <t>110762</t>
  </si>
  <si>
    <t>KING LATERAL (ABANDONED)</t>
  </si>
  <si>
    <t>L. V. RATLIFF (ABANDONED)</t>
  </si>
  <si>
    <t>LOGAN (ABANDONED)</t>
  </si>
  <si>
    <t>966382</t>
  </si>
  <si>
    <t>110458</t>
  </si>
  <si>
    <t>110992</t>
  </si>
  <si>
    <t>110993</t>
  </si>
  <si>
    <t>S &amp; A (ABANDONED)</t>
  </si>
  <si>
    <t>SOUTH BRACERO LATERALS (ABANDONED)</t>
  </si>
  <si>
    <t>730779</t>
  </si>
  <si>
    <t>SPEARMAN RURAL (ABANDONED)</t>
  </si>
  <si>
    <t>111083</t>
  </si>
  <si>
    <t>SUDAN FEEDERS (ABANDONED)</t>
  </si>
  <si>
    <t>SYSTEM 21 (ABANDONED)</t>
  </si>
  <si>
    <t>SYSTEM 5 (ABANDONED)</t>
  </si>
  <si>
    <t>TEXHOMA 16</t>
  </si>
  <si>
    <t>110576</t>
  </si>
  <si>
    <t>VAL WINGER (ABANDONED)</t>
  </si>
  <si>
    <t>110039</t>
  </si>
  <si>
    <t>GPS Coordnates:</t>
  </si>
  <si>
    <t>Start:</t>
  </si>
  <si>
    <t>End:</t>
  </si>
  <si>
    <t/>
  </si>
  <si>
    <t>250 or less</t>
  </si>
  <si>
    <t>Maximum operating Pressure</t>
  </si>
  <si>
    <t>Description of Component</t>
  </si>
  <si>
    <t>Components with a Design Pressure Less Than the Valve or Flange Rating (If Applicable)</t>
  </si>
  <si>
    <t>(i) Eighty percent of the first test pressure that produces yield under section N5 of Appendix N of ASME B31.8 (incorporated by reference, see § 192.7), reduced by the appropriate factor in paragraph (a)(2)(ii) of this section; or</t>
  </si>
  <si>
    <t>(ii) If the pipe is 12 3/4 inches (324 mm) or less in outside diameter and is not tested to yield under this paragraph, 200 p.s.i. (1379 kPa).</t>
  </si>
  <si>
    <t>(i) For plastic pipe in all locations, the test pressure is divided by a factor of 1.5.</t>
  </si>
  <si>
    <t>(ii) For steel pipe operated at 100 psi (689 kPa) gage or more, the test pressure is divided by a factor determined in accordance with the Table 1 to paragraph (a)(2)(ii):</t>
  </si>
  <si>
    <r>
      <rPr>
        <b/>
        <sz val="11"/>
        <rFont val="Arial"/>
        <family val="2"/>
      </rPr>
      <t>(a)</t>
    </r>
    <r>
      <rPr>
        <sz val="10"/>
        <rFont val="Arial"/>
        <family val="2"/>
      </rPr>
      <t> No person may operate a segment of steel or plastic pipeline at a pressure that exceeds a maximum allowable operating pressure (MAOP) determined under paragraph (c), (d), or (e) of this section, or the lowest of the following:</t>
    </r>
  </si>
  <si>
    <r>
      <rPr>
        <b/>
        <sz val="11"/>
        <rFont val="Arial"/>
        <family val="2"/>
      </rPr>
      <t>(1)</t>
    </r>
    <r>
      <rPr>
        <sz val="10"/>
        <rFont val="Arial"/>
        <family val="2"/>
      </rPr>
      <t> The design pressure of the weakest element in the segment, determined in accordance with subparts C and D of this part. However, for steel pipe in pipelines being converted under § 192.14 or uprated under subpart K of this part, if any variable necessary to determine the design pressure under the design formula (§ 192.105) is unknown, one of the following pressures is to be used as design pressure:</t>
    </r>
  </si>
  <si>
    <r>
      <rPr>
        <b/>
        <sz val="11"/>
        <rFont val="Arial"/>
        <family val="2"/>
      </rPr>
      <t>(2)</t>
    </r>
    <r>
      <rPr>
        <sz val="10"/>
        <rFont val="Arial"/>
        <family val="2"/>
      </rPr>
      <t> The pressure obtained by dividing the pressure to which the pipeline segment was tested after construction as follows:</t>
    </r>
  </si>
  <si>
    <r>
      <rPr>
        <b/>
        <sz val="11"/>
        <rFont val="Arial"/>
        <family val="2"/>
      </rPr>
      <t>(3)</t>
    </r>
    <r>
      <rPr>
        <sz val="10"/>
        <rFont val="Arial"/>
        <family val="2"/>
      </rPr>
      <t> The highest actual operating pressure to which the segment was subjected during the 5 years preceding the applicable date in the second column. This pressure restriction applies unless the segment was tested according to the requirements in paragraph (a)(2) of this section after the applicable date in the third column or the segment was uprated according to the requirements in subpart K of this part:</t>
    </r>
  </si>
  <si>
    <r>
      <rPr>
        <b/>
        <sz val="11"/>
        <rFont val="Arial"/>
        <family val="2"/>
      </rPr>
      <t>(4)</t>
    </r>
    <r>
      <rPr>
        <sz val="10"/>
        <rFont val="Arial"/>
        <family val="2"/>
      </rPr>
      <t> The pressure determined by the operator to be the maximum safe pressure after considering and accounting for records of material properties, including material properties verified in accordance with § 192.607, if applicable, and the history of the pipeline segment, including known corrosion and actual operating pressure.</t>
    </r>
  </si>
  <si>
    <t>Determination Factor; (a)(1) (a)(2) (a)(3) or (a)(4)</t>
  </si>
  <si>
    <t>5.(a) Description of component entered on line 5. Relief valve, regulator, etc</t>
  </si>
  <si>
    <r>
      <t xml:space="preserve">2. Results of Test Pressure calculations, Step 3. (See attached Worksheet) </t>
    </r>
    <r>
      <rPr>
        <b/>
        <sz val="12"/>
        <rFont val="Arial"/>
        <family val="2"/>
      </rPr>
      <t>(a)(2)</t>
    </r>
  </si>
  <si>
    <r>
      <t xml:space="preserve">1. Results of Design Pressure calculations, Step 10. (See attached Worksheet) </t>
    </r>
    <r>
      <rPr>
        <b/>
        <sz val="12"/>
        <rFont val="Arial"/>
        <family val="2"/>
      </rPr>
      <t>(a)(1)</t>
    </r>
  </si>
  <si>
    <r>
      <t xml:space="preserve">5. Design Pressure of any other component if less than flange or valve rating. </t>
    </r>
    <r>
      <rPr>
        <b/>
        <sz val="12"/>
        <rFont val="Arial"/>
        <family val="2"/>
      </rPr>
      <t>(a)(1)</t>
    </r>
  </si>
  <si>
    <r>
      <t xml:space="preserve">4. Flanged Valve Pressure Rating. </t>
    </r>
    <r>
      <rPr>
        <b/>
        <sz val="12"/>
        <rFont val="Arial"/>
        <family val="2"/>
      </rPr>
      <t>(a)(1)</t>
    </r>
  </si>
  <si>
    <r>
      <t xml:space="preserve">3. Flange Pressure Rating. </t>
    </r>
    <r>
      <rPr>
        <b/>
        <sz val="12"/>
        <rFont val="Arial"/>
        <family val="2"/>
      </rPr>
      <t>(a)(1)</t>
    </r>
  </si>
  <si>
    <r>
      <t xml:space="preserve">Is this pipeline </t>
    </r>
    <r>
      <rPr>
        <b/>
        <u/>
        <sz val="12"/>
        <rFont val="Arial"/>
        <family val="2"/>
      </rPr>
      <t>In Line Inspectable</t>
    </r>
    <r>
      <rPr>
        <b/>
        <sz val="12"/>
        <rFont val="Arial"/>
        <family val="2"/>
      </rPr>
      <t xml:space="preserve"> (ILI Capable)?</t>
    </r>
  </si>
  <si>
    <t>Explain:</t>
  </si>
  <si>
    <r>
      <rPr>
        <b/>
        <sz val="22"/>
        <color rgb="FFC00000"/>
        <rFont val="Arial"/>
        <family val="2"/>
      </rPr>
      <t>*</t>
    </r>
    <r>
      <rPr>
        <b/>
        <sz val="12"/>
        <rFont val="Arial"/>
        <family val="2"/>
      </rPr>
      <t xml:space="preserve"> If (a)(4) was selected, why?</t>
    </r>
  </si>
  <si>
    <r>
      <t xml:space="preserve">7. The pressure determined by the operator to be the maximum safe pressure after considering the history of the segment, particularly known corrosion, and the actual operating pressure. </t>
    </r>
    <r>
      <rPr>
        <b/>
        <sz val="12"/>
        <rFont val="Arial"/>
        <family val="2"/>
      </rPr>
      <t>(a)(4)</t>
    </r>
    <r>
      <rPr>
        <sz val="12"/>
        <rFont val="Arial"/>
        <family val="2"/>
      </rPr>
      <t xml:space="preserve">                                                                            *                                                                                                                                                                      Note: Over-Pressure protective devices must be installed on the segment in a manner that will prevent the maximum allowable operating pressure from being exceeded in accordance with 49 CFR 192.195.   </t>
    </r>
  </si>
  <si>
    <r>
      <t xml:space="preserve">      8. Notwithstanding the other requirements of this section, an operator may operate a segment of pipeline found to be in satisfactory condition, considering its operating and maintenance history, at the highest actual operating pressure to which the segment was subjected during the last 5 years preceeding the applicable date in the second column of the table listed in Procedure P-192.619.  If this applies enter the appropriate pressure here. </t>
    </r>
    <r>
      <rPr>
        <b/>
        <sz val="12"/>
        <rFont val="Arial"/>
        <family val="2"/>
      </rPr>
      <t>(a)(3)</t>
    </r>
    <r>
      <rPr>
        <sz val="12"/>
        <rFont val="Arial"/>
        <family val="2"/>
      </rPr>
      <t xml:space="preserve">                                                                                        </t>
    </r>
  </si>
  <si>
    <t xml:space="preserve">This is the Grandfather Clause.  If you have proof of the highest operating pressure at any give time between 1965 and 1970, please enter it here.  If you do not have viable records, put "No Records of operating pressure" </t>
  </si>
  <si>
    <t>West Texas Gas Utility, LLC</t>
  </si>
  <si>
    <t>Western Gas Interstate Company, LLC</t>
  </si>
  <si>
    <t>WTG Hugoton, LP</t>
  </si>
  <si>
    <t>WTG Gas Transmission Company, LLC</t>
  </si>
  <si>
    <t>WTG NGL Pipeline Company, LLC</t>
  </si>
  <si>
    <r>
      <t>Design Temp</t>
    </r>
    <r>
      <rPr>
        <b/>
        <sz val="12"/>
        <rFont val="Calibri"/>
        <family val="2"/>
      </rPr>
      <t>:</t>
    </r>
  </si>
  <si>
    <t>Revision January 2022</t>
  </si>
  <si>
    <t>If there was no test completed, this will remain "N/A".  If test was completed, enter calculation below for pressure test worksheet</t>
  </si>
  <si>
    <t>*NOTE* If MAOP Changes, The Percent of SMYS Needs to be Reevaluated!</t>
  </si>
  <si>
    <t>Percent SMYS</t>
  </si>
  <si>
    <t>Outside Diameter (in.):</t>
  </si>
  <si>
    <t>A-25</t>
  </si>
  <si>
    <t>X-46</t>
  </si>
  <si>
    <t>X-56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</si>
</sst>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0"/>
    <numFmt numFmtId="165" formatCode="0.000"/>
    <numFmt numFmtId="166" formatCode="mm/dd/yyyy"/>
    <numFmt numFmtId="167" formatCode="General;;"/>
    <numFmt numFmtId="168" formatCode="0.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24"/>
      <name val="Arial"/>
      <family val="2"/>
    </font>
    <font>
      <b/>
      <sz val="10"/>
      <name val="Arial"/>
      <family val="2"/>
    </font>
    <font>
      <sz val="10"/>
      <name val="Arial"/>
      <family val="2"/>
    </font>
    <font>
      <sz val="9"/>
      <name val="Arial"/>
      <family val="2"/>
    </font>
    <font>
      <b/>
      <sz val="18"/>
      <name val="Arial"/>
      <family val="2"/>
    </font>
    <font>
      <b/>
      <sz val="14"/>
      <name val="Arial"/>
      <family val="2"/>
    </font>
    <font>
      <b/>
      <u/>
      <sz val="10"/>
      <name val="Arial"/>
      <family val="2"/>
    </font>
    <font>
      <b/>
      <sz val="22"/>
      <name val="Arial"/>
      <family val="2"/>
    </font>
    <font>
      <sz val="9"/>
      <name val="Arial"/>
      <family val="2"/>
    </font>
    <font>
      <u/>
      <sz val="10"/>
      <name val="Arial"/>
      <family val="2"/>
    </font>
    <font>
      <b/>
      <sz val="11"/>
      <color indexed="8"/>
      <name val="Calibri"/>
      <family val="2"/>
    </font>
    <font>
      <i/>
      <u/>
      <sz val="11"/>
      <name val="Arial"/>
      <family val="2"/>
    </font>
    <font>
      <b/>
      <u/>
      <sz val="12"/>
      <name val="Arial"/>
      <family val="2"/>
    </font>
    <font>
      <sz val="12"/>
      <name val="Arial"/>
      <family val="2"/>
    </font>
    <font>
      <b/>
      <sz val="12"/>
      <name val="Calibri"/>
      <family val="2"/>
    </font>
    <font>
      <i/>
      <u/>
      <sz val="12"/>
      <name val="Arial"/>
      <family val="2"/>
    </font>
    <font>
      <sz val="11"/>
      <color indexed="8"/>
      <name val="Calibri"/>
      <family val="2"/>
    </font>
    <font>
      <sz val="11"/>
      <color theme="1"/>
      <name val="Calibri"/>
      <family val="2"/>
      <scheme val="minor"/>
    </font>
    <font>
      <b/>
      <sz val="14"/>
      <color rgb="FFFF0000"/>
      <name val="Arial"/>
      <family val="2"/>
    </font>
    <font>
      <b/>
      <sz val="11"/>
      <name val="Arial"/>
      <family val="2"/>
    </font>
    <font>
      <sz val="10"/>
      <color indexed="8"/>
      <name val="Arial"/>
      <family val="2"/>
    </font>
    <font>
      <sz val="11"/>
      <color indexed="8"/>
      <name val="Calibri"/>
      <family val="2"/>
    </font>
    <font>
      <sz val="10"/>
      <color indexed="8"/>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Arial"/>
      <family val="2"/>
    </font>
    <font>
      <sz val="10"/>
      <color indexed="8"/>
      <name val="Arial"/>
      <family val="2"/>
    </font>
    <font>
      <sz val="11"/>
      <color indexed="8"/>
      <name val="Calibri"/>
      <family val="2"/>
    </font>
    <font>
      <u/>
      <sz val="10"/>
      <color theme="10"/>
      <name val="Arial"/>
      <family val="2"/>
    </font>
    <font>
      <b/>
      <u/>
      <sz val="12"/>
      <color theme="10"/>
      <name val="Arial"/>
      <family val="2"/>
    </font>
    <font>
      <b/>
      <sz val="16"/>
      <name val="Arial"/>
      <family val="2"/>
    </font>
    <font>
      <b/>
      <sz val="22"/>
      <color rgb="FFC00000"/>
      <name val="Arial"/>
      <family val="2"/>
    </font>
    <font>
      <b/>
      <sz val="11"/>
      <color rgb="FF000000"/>
      <name val="Calibri"/>
      <family val="2"/>
    </font>
  </fonts>
  <fills count="44">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5" tint="0.59996337778862885"/>
        <bgColor indexed="64"/>
      </patternFill>
    </fill>
    <fill>
      <patternFill patternType="solid">
        <fgColor theme="4" tint="0.59999389629810485"/>
        <bgColor indexed="64"/>
      </patternFill>
    </fill>
  </fills>
  <borders count="9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bottom style="dotted">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style="dotted">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ck">
        <color theme="1"/>
      </left>
      <right style="thick">
        <color theme="1"/>
      </right>
      <top style="thick">
        <color theme="1"/>
      </top>
      <bottom style="thin">
        <color indexed="22"/>
      </bottom>
      <diagonal/>
    </border>
    <border>
      <left style="thick">
        <color theme="1"/>
      </left>
      <right style="thick">
        <color theme="1"/>
      </right>
      <top style="thin">
        <color indexed="22"/>
      </top>
      <bottom style="thin">
        <color indexed="22"/>
      </bottom>
      <diagonal/>
    </border>
    <border>
      <left style="thick">
        <color theme="1"/>
      </left>
      <right style="thick">
        <color theme="1"/>
      </right>
      <top style="thin">
        <color indexed="22"/>
      </top>
      <bottom style="thick">
        <color theme="1"/>
      </bottom>
      <diagonal/>
    </border>
    <border>
      <left/>
      <right style="thin">
        <color indexed="22"/>
      </right>
      <top style="thin">
        <color indexed="22"/>
      </top>
      <bottom style="thin">
        <color indexed="22"/>
      </bottom>
      <diagonal/>
    </border>
    <border>
      <left style="thin">
        <color indexed="22"/>
      </left>
      <right/>
      <top/>
      <bottom style="thick">
        <color theme="1"/>
      </bottom>
      <diagonal/>
    </border>
    <border>
      <left style="thin">
        <color indexed="22"/>
      </left>
      <right/>
      <top style="thin">
        <color indexed="22"/>
      </top>
      <bottom style="thin">
        <color indexed="22"/>
      </bottom>
      <diagonal/>
    </border>
    <border>
      <left style="thick">
        <color theme="1"/>
      </left>
      <right style="thick">
        <color theme="1"/>
      </right>
      <top/>
      <bottom style="thick">
        <color theme="1"/>
      </bottom>
      <diagonal/>
    </border>
    <border>
      <left/>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style="medium">
        <color theme="1"/>
      </top>
      <bottom/>
      <diagonal/>
    </border>
    <border>
      <left style="thin">
        <color indexed="8"/>
      </left>
      <right/>
      <top style="thin">
        <color indexed="8"/>
      </top>
      <bottom style="thin">
        <color indexed="8"/>
      </bottom>
      <diagonal/>
    </border>
    <border>
      <left style="medium">
        <color indexed="64"/>
      </left>
      <right style="medium">
        <color indexed="64"/>
      </right>
      <top style="thin">
        <color indexed="64"/>
      </top>
      <bottom/>
      <diagonal/>
    </border>
    <border>
      <left style="medium">
        <color theme="1"/>
      </left>
      <right style="medium">
        <color theme="1"/>
      </right>
      <top style="medium">
        <color theme="1"/>
      </top>
      <bottom style="thin">
        <color indexed="22"/>
      </bottom>
      <diagonal/>
    </border>
    <border>
      <left style="medium">
        <color theme="1"/>
      </left>
      <right style="medium">
        <color theme="1"/>
      </right>
      <top style="thin">
        <color indexed="22"/>
      </top>
      <bottom style="thin">
        <color indexed="22"/>
      </bottom>
      <diagonal/>
    </border>
    <border>
      <left style="medium">
        <color theme="1"/>
      </left>
      <right style="medium">
        <color theme="1"/>
      </right>
      <top/>
      <bottom style="thick">
        <color theme="1"/>
      </bottom>
      <diagonal/>
    </border>
    <border>
      <left style="medium">
        <color theme="1"/>
      </left>
      <right style="medium">
        <color theme="1"/>
      </right>
      <top style="thin">
        <color indexed="22"/>
      </top>
      <bottom style="medium">
        <color theme="1"/>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medium">
        <color indexed="64"/>
      </left>
      <right/>
      <top style="thin">
        <color indexed="64"/>
      </top>
      <bottom style="thin">
        <color indexed="64"/>
      </bottom>
      <diagonal/>
    </border>
  </borders>
  <cellStyleXfs count="442">
    <xf numFmtId="0" fontId="0"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43" fontId="10" fillId="0" borderId="0" applyFont="0" applyFill="0" applyBorder="0" applyAlignment="0" applyProtection="0"/>
    <xf numFmtId="0" fontId="10" fillId="0" borderId="0"/>
    <xf numFmtId="0" fontId="25" fillId="0" borderId="0"/>
    <xf numFmtId="38" fontId="10" fillId="0" borderId="0">
      <alignment horizontal="center" vertical="center" wrapText="1"/>
    </xf>
    <xf numFmtId="0" fontId="25" fillId="0" borderId="0"/>
    <xf numFmtId="0" fontId="25" fillId="0" borderId="0"/>
    <xf numFmtId="0" fontId="25" fillId="0" borderId="0"/>
    <xf numFmtId="0" fontId="24" fillId="15" borderId="67" applyNumberFormat="0" applyFont="0" applyAlignment="0" applyProtection="0"/>
    <xf numFmtId="0" fontId="25" fillId="15" borderId="67" applyNumberFormat="0" applyFont="0" applyAlignment="0" applyProtection="0"/>
    <xf numFmtId="9" fontId="10" fillId="0" borderId="0" applyFont="0" applyFill="0" applyBorder="0" applyAlignment="0" applyProtection="0"/>
    <xf numFmtId="0" fontId="28" fillId="0" borderId="0"/>
    <xf numFmtId="0" fontId="30" fillId="0" borderId="0"/>
    <xf numFmtId="0" fontId="32" fillId="0" borderId="0" applyNumberFormat="0" applyFill="0" applyBorder="0" applyAlignment="0" applyProtection="0"/>
    <xf numFmtId="0" fontId="33" fillId="0" borderId="78" applyNumberFormat="0" applyFill="0" applyAlignment="0" applyProtection="0"/>
    <xf numFmtId="0" fontId="34" fillId="0" borderId="79" applyNumberFormat="0" applyFill="0" applyAlignment="0" applyProtection="0"/>
    <xf numFmtId="0" fontId="35" fillId="0" borderId="80" applyNumberFormat="0" applyFill="0" applyAlignment="0" applyProtection="0"/>
    <xf numFmtId="0" fontId="35" fillId="0" borderId="0" applyNumberFormat="0" applyFill="0" applyBorder="0" applyAlignment="0" applyProtection="0"/>
    <xf numFmtId="0" fontId="36" fillId="24" borderId="0" applyNumberFormat="0" applyBorder="0" applyAlignment="0" applyProtection="0"/>
    <xf numFmtId="0" fontId="37" fillId="25" borderId="0" applyNumberFormat="0" applyBorder="0" applyAlignment="0" applyProtection="0"/>
    <xf numFmtId="0" fontId="38" fillId="26" borderId="0" applyNumberFormat="0" applyBorder="0" applyAlignment="0" applyProtection="0"/>
    <xf numFmtId="0" fontId="39" fillId="27" borderId="81" applyNumberFormat="0" applyAlignment="0" applyProtection="0"/>
    <xf numFmtId="0" fontId="40" fillId="28" borderId="82" applyNumberFormat="0" applyAlignment="0" applyProtection="0"/>
    <xf numFmtId="0" fontId="41" fillId="28" borderId="81" applyNumberFormat="0" applyAlignment="0" applyProtection="0"/>
    <xf numFmtId="0" fontId="42" fillId="0" borderId="83" applyNumberFormat="0" applyFill="0" applyAlignment="0" applyProtection="0"/>
    <xf numFmtId="0" fontId="43" fillId="29" borderId="84"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85" applyNumberFormat="0" applyFill="0" applyAlignment="0" applyProtection="0"/>
    <xf numFmtId="0" fontId="47" fillId="30"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47" fillId="41" borderId="0" applyNumberFormat="0" applyBorder="0" applyAlignment="0" applyProtection="0"/>
    <xf numFmtId="0" fontId="6" fillId="0" borderId="0"/>
    <xf numFmtId="0" fontId="6" fillId="15" borderId="67" applyNumberFormat="0" applyFont="0" applyAlignment="0" applyProtection="0"/>
    <xf numFmtId="0" fontId="6" fillId="8" borderId="0" applyNumberFormat="0" applyBorder="0" applyAlignment="0" applyProtection="0"/>
    <xf numFmtId="0" fontId="6" fillId="0" borderId="0"/>
    <xf numFmtId="0" fontId="6" fillId="3" borderId="0" applyNumberFormat="0" applyBorder="0" applyAlignment="0" applyProtection="0"/>
    <xf numFmtId="0" fontId="31" fillId="0" borderId="0"/>
    <xf numFmtId="0" fontId="6" fillId="12" borderId="0" applyNumberFormat="0" applyBorder="0" applyAlignment="0" applyProtection="0"/>
    <xf numFmtId="0" fontId="6" fillId="14" borderId="0" applyNumberFormat="0" applyBorder="0" applyAlignment="0" applyProtection="0"/>
    <xf numFmtId="0" fontId="6" fillId="6" borderId="0" applyNumberFormat="0" applyBorder="0" applyAlignment="0" applyProtection="0"/>
    <xf numFmtId="0" fontId="6" fillId="0" borderId="0"/>
    <xf numFmtId="0" fontId="6" fillId="7"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0" borderId="0"/>
    <xf numFmtId="0" fontId="6" fillId="15" borderId="67" applyNumberFormat="0" applyFont="0" applyAlignment="0" applyProtection="0"/>
    <xf numFmtId="0" fontId="6" fillId="0" borderId="0"/>
    <xf numFmtId="0" fontId="5" fillId="0" borderId="0"/>
    <xf numFmtId="0" fontId="5" fillId="15" borderId="67"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4" fillId="0" borderId="0"/>
    <xf numFmtId="0" fontId="28" fillId="0" borderId="0"/>
    <xf numFmtId="0" fontId="30"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0" borderId="0"/>
    <xf numFmtId="0" fontId="3" fillId="0" borderId="0"/>
    <xf numFmtId="0" fontId="3" fillId="0" borderId="0"/>
    <xf numFmtId="0" fontId="3" fillId="15" borderId="67"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15" borderId="67" applyNumberFormat="0" applyFont="0" applyAlignment="0" applyProtection="0"/>
    <xf numFmtId="0" fontId="3" fillId="8" borderId="0" applyNumberFormat="0" applyBorder="0" applyAlignment="0" applyProtection="0"/>
    <xf numFmtId="0" fontId="3" fillId="0" borderId="0"/>
    <xf numFmtId="0" fontId="3" fillId="3" borderId="0" applyNumberFormat="0" applyBorder="0" applyAlignment="0" applyProtection="0"/>
    <xf numFmtId="0" fontId="10" fillId="0" borderId="0"/>
    <xf numFmtId="0" fontId="3" fillId="12" borderId="0" applyNumberFormat="0" applyBorder="0" applyAlignment="0" applyProtection="0"/>
    <xf numFmtId="0" fontId="3" fillId="14" borderId="0" applyNumberFormat="0" applyBorder="0" applyAlignment="0" applyProtection="0"/>
    <xf numFmtId="0" fontId="3" fillId="6" borderId="0" applyNumberFormat="0" applyBorder="0" applyAlignment="0" applyProtection="0"/>
    <xf numFmtId="0" fontId="3" fillId="0" borderId="0"/>
    <xf numFmtId="0" fontId="3" fillId="7"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1" borderId="0" applyNumberFormat="0" applyBorder="0" applyAlignment="0" applyProtection="0"/>
    <xf numFmtId="0" fontId="3" fillId="9" borderId="0" applyNumberFormat="0" applyBorder="0" applyAlignment="0" applyProtection="0"/>
    <xf numFmtId="0" fontId="3" fillId="0" borderId="0"/>
    <xf numFmtId="0" fontId="3" fillId="15" borderId="67" applyNumberFormat="0" applyFont="0" applyAlignment="0" applyProtection="0"/>
    <xf numFmtId="0" fontId="3" fillId="0" borderId="0"/>
    <xf numFmtId="0" fontId="3" fillId="0" borderId="0"/>
    <xf numFmtId="0" fontId="3" fillId="15" borderId="67"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2" fillId="0" borderId="0"/>
    <xf numFmtId="0" fontId="49"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15" borderId="67" applyNumberFormat="0" applyFon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15" borderId="67"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15" borderId="67" applyNumberFormat="0" applyFont="0" applyAlignment="0" applyProtection="0"/>
    <xf numFmtId="0" fontId="1" fillId="0" borderId="0"/>
    <xf numFmtId="0" fontId="1" fillId="15" borderId="67"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8" borderId="0" applyNumberFormat="0" applyBorder="0" applyAlignment="0" applyProtection="0"/>
    <xf numFmtId="0" fontId="1" fillId="0" borderId="0"/>
    <xf numFmtId="0" fontId="1" fillId="3"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6" borderId="0" applyNumberFormat="0" applyBorder="0" applyAlignment="0" applyProtection="0"/>
    <xf numFmtId="0" fontId="1" fillId="0" borderId="0"/>
    <xf numFmtId="0" fontId="1" fillId="7"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9" borderId="0" applyNumberFormat="0" applyBorder="0" applyAlignment="0" applyProtection="0"/>
    <xf numFmtId="0" fontId="1" fillId="0" borderId="0"/>
    <xf numFmtId="0" fontId="1" fillId="15" borderId="67" applyNumberFormat="0" applyFont="0" applyAlignment="0" applyProtection="0"/>
    <xf numFmtId="0" fontId="1" fillId="0" borderId="0"/>
    <xf numFmtId="0" fontId="1" fillId="0" borderId="0"/>
    <xf numFmtId="0" fontId="1" fillId="15" borderId="67" applyNumberFormat="0" applyFon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15" borderId="67"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15" borderId="67" applyNumberFormat="0" applyFont="0" applyAlignment="0" applyProtection="0"/>
    <xf numFmtId="0" fontId="1" fillId="8" borderId="0" applyNumberFormat="0" applyBorder="0" applyAlignment="0" applyProtection="0"/>
    <xf numFmtId="0" fontId="1" fillId="0" borderId="0"/>
    <xf numFmtId="0" fontId="1" fillId="3"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6" borderId="0" applyNumberFormat="0" applyBorder="0" applyAlignment="0" applyProtection="0"/>
    <xf numFmtId="0" fontId="1" fillId="0" borderId="0"/>
    <xf numFmtId="0" fontId="1" fillId="7"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9" borderId="0" applyNumberFormat="0" applyBorder="0" applyAlignment="0" applyProtection="0"/>
    <xf numFmtId="0" fontId="1" fillId="0" borderId="0"/>
    <xf numFmtId="0" fontId="1" fillId="15" borderId="67" applyNumberFormat="0" applyFont="0" applyAlignment="0" applyProtection="0"/>
    <xf numFmtId="0" fontId="1" fillId="0" borderId="0"/>
    <xf numFmtId="0" fontId="1" fillId="0" borderId="0"/>
    <xf numFmtId="0" fontId="1" fillId="15" borderId="67"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15" borderId="67"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15" borderId="67" applyNumberFormat="0" applyFont="0" applyAlignment="0" applyProtection="0"/>
    <xf numFmtId="0" fontId="1" fillId="8" borderId="0" applyNumberFormat="0" applyBorder="0" applyAlignment="0" applyProtection="0"/>
    <xf numFmtId="0" fontId="1" fillId="0" borderId="0"/>
    <xf numFmtId="0" fontId="1" fillId="3"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6" borderId="0" applyNumberFormat="0" applyBorder="0" applyAlignment="0" applyProtection="0"/>
    <xf numFmtId="0" fontId="1" fillId="0" borderId="0"/>
    <xf numFmtId="0" fontId="1" fillId="7"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9" borderId="0" applyNumberFormat="0" applyBorder="0" applyAlignment="0" applyProtection="0"/>
    <xf numFmtId="0" fontId="1" fillId="0" borderId="0"/>
    <xf numFmtId="0" fontId="1" fillId="15" borderId="67" applyNumberFormat="0" applyFont="0" applyAlignment="0" applyProtection="0"/>
    <xf numFmtId="0" fontId="1" fillId="0" borderId="0"/>
    <xf numFmtId="0" fontId="1" fillId="0" borderId="0"/>
    <xf numFmtId="0" fontId="1" fillId="15" borderId="67"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15" borderId="67"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15" borderId="67" applyNumberFormat="0" applyFont="0" applyAlignment="0" applyProtection="0"/>
    <xf numFmtId="0" fontId="1" fillId="8" borderId="0" applyNumberFormat="0" applyBorder="0" applyAlignment="0" applyProtection="0"/>
    <xf numFmtId="0" fontId="1" fillId="0" borderId="0"/>
    <xf numFmtId="0" fontId="1" fillId="3"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6" borderId="0" applyNumberFormat="0" applyBorder="0" applyAlignment="0" applyProtection="0"/>
    <xf numFmtId="0" fontId="1" fillId="0" borderId="0"/>
    <xf numFmtId="0" fontId="1" fillId="7"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9" borderId="0" applyNumberFormat="0" applyBorder="0" applyAlignment="0" applyProtection="0"/>
    <xf numFmtId="0" fontId="1" fillId="0" borderId="0"/>
    <xf numFmtId="0" fontId="1" fillId="15" borderId="67" applyNumberFormat="0" applyFont="0" applyAlignment="0" applyProtection="0"/>
    <xf numFmtId="0" fontId="1" fillId="0" borderId="0"/>
    <xf numFmtId="0" fontId="1" fillId="0" borderId="0"/>
    <xf numFmtId="0" fontId="1" fillId="15" borderId="67"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28" fillId="0" borderId="0"/>
    <xf numFmtId="0" fontId="28" fillId="0" borderId="0"/>
    <xf numFmtId="0" fontId="51" fillId="0" borderId="0" applyNumberFormat="0" applyFill="0" applyBorder="0" applyAlignment="0" applyProtection="0"/>
  </cellStyleXfs>
  <cellXfs count="649">
    <xf numFmtId="0" fontId="0" fillId="0" borderId="0" xfId="0"/>
    <xf numFmtId="0" fontId="0" fillId="16" borderId="0" xfId="0" applyFill="1"/>
    <xf numFmtId="0" fontId="0" fillId="0" borderId="1" xfId="0" applyBorder="1"/>
    <xf numFmtId="0" fontId="0" fillId="0" borderId="2" xfId="0" applyBorder="1"/>
    <xf numFmtId="0" fontId="0" fillId="0" borderId="3" xfId="0" applyBorder="1"/>
    <xf numFmtId="0" fontId="10" fillId="16" borderId="0" xfId="0" applyFont="1" applyFill="1"/>
    <xf numFmtId="0" fontId="10" fillId="0" borderId="1" xfId="0" applyFont="1" applyBorder="1"/>
    <xf numFmtId="0" fontId="10" fillId="0" borderId="3" xfId="0" applyFont="1" applyBorder="1"/>
    <xf numFmtId="0" fontId="10" fillId="0" borderId="2" xfId="0" applyFont="1" applyBorder="1"/>
    <xf numFmtId="0" fontId="10" fillId="0" borderId="0" xfId="0" applyFont="1" applyAlignment="1">
      <alignment horizontal="left" vertical="center" indent="4"/>
    </xf>
    <xf numFmtId="0" fontId="17" fillId="0" borderId="0" xfId="0" applyFont="1" applyAlignment="1">
      <alignment horizontal="left" vertical="center" indent="4"/>
    </xf>
    <xf numFmtId="0" fontId="18" fillId="2"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0" xfId="0" applyFont="1" applyAlignment="1">
      <alignment horizontal="left" vertical="center"/>
    </xf>
    <xf numFmtId="0" fontId="10" fillId="0" borderId="0" xfId="0" applyFont="1" applyAlignment="1">
      <alignment horizontal="left"/>
    </xf>
    <xf numFmtId="0" fontId="9" fillId="0" borderId="0" xfId="0" applyFont="1" applyAlignment="1">
      <alignment horizontal="left"/>
    </xf>
    <xf numFmtId="0" fontId="9" fillId="0" borderId="0" xfId="0" applyFont="1" applyAlignment="1">
      <alignment horizontal="left" vertical="center"/>
    </xf>
    <xf numFmtId="0" fontId="0" fillId="0" borderId="0" xfId="0"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8" fillId="0" borderId="0" xfId="0" applyFont="1" applyAlignment="1">
      <alignment horizontal="left"/>
    </xf>
    <xf numFmtId="0" fontId="8" fillId="0" borderId="8" xfId="0" applyFont="1" applyBorder="1" applyAlignment="1">
      <alignment horizontal="left"/>
    </xf>
    <xf numFmtId="0" fontId="13" fillId="0" borderId="0" xfId="0" applyFont="1" applyAlignment="1">
      <alignment horizontal="left"/>
    </xf>
    <xf numFmtId="0" fontId="0" fillId="0" borderId="9" xfId="0" applyBorder="1" applyAlignment="1">
      <alignment horizontal="left"/>
    </xf>
    <xf numFmtId="0" fontId="0" fillId="0" borderId="0" xfId="0" applyAlignment="1">
      <alignment horizontal="left" vertical="center" wrapText="1"/>
    </xf>
    <xf numFmtId="0" fontId="0" fillId="0" borderId="0" xfId="0" applyAlignment="1">
      <alignment horizontal="left" vertical="center"/>
    </xf>
    <xf numFmtId="0" fontId="0" fillId="0" borderId="8" xfId="0" applyBorder="1" applyAlignment="1">
      <alignment horizontal="left"/>
    </xf>
    <xf numFmtId="0" fontId="10" fillId="0" borderId="0" xfId="0" applyFont="1" applyAlignment="1">
      <alignment horizontal="left" vertical="center"/>
    </xf>
    <xf numFmtId="0" fontId="14" fillId="0" borderId="0" xfId="0" applyFont="1" applyAlignment="1">
      <alignment horizontal="left" vertical="center"/>
    </xf>
    <xf numFmtId="0" fontId="7" fillId="0" borderId="0" xfId="0" applyFont="1" applyAlignment="1">
      <alignment horizontal="left"/>
    </xf>
    <xf numFmtId="0" fontId="9" fillId="0" borderId="0" xfId="0" applyFont="1"/>
    <xf numFmtId="0" fontId="10" fillId="0" borderId="0" xfId="0" applyFont="1" applyAlignment="1">
      <alignment vertical="center" wrapText="1"/>
    </xf>
    <xf numFmtId="0" fontId="0" fillId="0" borderId="0" xfId="0" applyAlignment="1">
      <alignment horizontal="center"/>
    </xf>
    <xf numFmtId="0" fontId="10" fillId="0" borderId="0" xfId="0" applyFont="1" applyAlignment="1">
      <alignment vertical="top"/>
    </xf>
    <xf numFmtId="0" fontId="21" fillId="0" borderId="0" xfId="0" applyFont="1" applyAlignment="1">
      <alignment horizontal="left"/>
    </xf>
    <xf numFmtId="0" fontId="15" fillId="0" borderId="0" xfId="0" applyFont="1"/>
    <xf numFmtId="0" fontId="21" fillId="0" borderId="10" xfId="0" applyFont="1" applyBorder="1" applyAlignment="1">
      <alignment vertical="top"/>
    </xf>
    <xf numFmtId="0" fontId="21" fillId="0" borderId="0" xfId="0" applyFont="1" applyAlignment="1">
      <alignment vertical="top"/>
    </xf>
    <xf numFmtId="0" fontId="21" fillId="0" borderId="11" xfId="0" applyFont="1" applyBorder="1" applyAlignment="1">
      <alignment vertical="top"/>
    </xf>
    <xf numFmtId="0" fontId="21" fillId="0" borderId="12" xfId="0" applyFont="1" applyBorder="1" applyAlignment="1">
      <alignment horizontal="left"/>
    </xf>
    <xf numFmtId="0" fontId="21" fillId="0" borderId="13" xfId="0" applyFont="1" applyBorder="1" applyAlignment="1">
      <alignment horizontal="left"/>
    </xf>
    <xf numFmtId="0" fontId="7" fillId="0" borderId="0" xfId="0" applyFont="1" applyAlignment="1">
      <alignment wrapText="1"/>
    </xf>
    <xf numFmtId="0" fontId="21" fillId="0" borderId="0" xfId="0" applyFont="1"/>
    <xf numFmtId="0" fontId="21" fillId="0" borderId="5" xfId="0" applyFont="1" applyBorder="1" applyAlignment="1">
      <alignment vertical="center"/>
    </xf>
    <xf numFmtId="0" fontId="21" fillId="0" borderId="6" xfId="0" applyFont="1" applyBorder="1" applyAlignment="1">
      <alignment vertical="center"/>
    </xf>
    <xf numFmtId="3" fontId="21" fillId="0" borderId="6" xfId="0" applyNumberFormat="1" applyFont="1" applyBorder="1" applyAlignment="1">
      <alignment vertical="center"/>
    </xf>
    <xf numFmtId="3" fontId="21" fillId="0" borderId="7" xfId="0" applyNumberFormat="1" applyFont="1" applyBorder="1" applyAlignment="1">
      <alignment vertical="center"/>
    </xf>
    <xf numFmtId="0" fontId="10" fillId="16" borderId="1" xfId="0" applyFont="1" applyFill="1" applyBorder="1" applyAlignment="1">
      <alignment horizontal="center" vertical="center"/>
    </xf>
    <xf numFmtId="3" fontId="0" fillId="0" borderId="0" xfId="0" applyNumberFormat="1"/>
    <xf numFmtId="0" fontId="10" fillId="16" borderId="1" xfId="0" applyFon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10" fillId="16" borderId="4" xfId="0" applyFont="1" applyFill="1" applyBorder="1" applyAlignment="1">
      <alignment horizontal="center"/>
    </xf>
    <xf numFmtId="13" fontId="0" fillId="0" borderId="0" xfId="0" applyNumberFormat="1" applyAlignment="1">
      <alignment horizontal="center"/>
    </xf>
    <xf numFmtId="12" fontId="0" fillId="0" borderId="0" xfId="0" applyNumberFormat="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0" fillId="16" borderId="5" xfId="0" applyFill="1" applyBorder="1" applyAlignment="1">
      <alignment horizontal="center"/>
    </xf>
    <xf numFmtId="0" fontId="21" fillId="0" borderId="0" xfId="0" applyFont="1" applyAlignment="1">
      <alignment horizontal="center" vertical="center"/>
    </xf>
    <xf numFmtId="165" fontId="21" fillId="0" borderId="0" xfId="0" applyNumberFormat="1" applyFont="1" applyAlignment="1">
      <alignment horizontal="center" vertical="center"/>
    </xf>
    <xf numFmtId="0" fontId="10" fillId="0" borderId="0" xfId="0" applyFont="1"/>
    <xf numFmtId="0" fontId="21"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center" vertical="center"/>
    </xf>
    <xf numFmtId="0" fontId="7" fillId="17" borderId="15" xfId="0" applyFont="1" applyFill="1" applyBorder="1" applyAlignment="1">
      <alignment horizontal="left" vertical="top"/>
    </xf>
    <xf numFmtId="0" fontId="7" fillId="17" borderId="16" xfId="0" applyFont="1" applyFill="1" applyBorder="1" applyAlignment="1">
      <alignment horizontal="left" vertical="top"/>
    </xf>
    <xf numFmtId="0" fontId="10" fillId="18" borderId="0" xfId="0" applyFont="1" applyFill="1" applyAlignment="1">
      <alignment horizontal="left"/>
    </xf>
    <xf numFmtId="0" fontId="10" fillId="19" borderId="0" xfId="0" applyFont="1" applyFill="1" applyAlignment="1">
      <alignment horizontal="left"/>
    </xf>
    <xf numFmtId="0" fontId="10" fillId="20" borderId="0" xfId="0" applyFont="1" applyFill="1" applyAlignment="1">
      <alignment horizontal="left"/>
    </xf>
    <xf numFmtId="2" fontId="0" fillId="0" borderId="0" xfId="0" applyNumberFormat="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7" fillId="0" borderId="0" xfId="0" applyFont="1" applyAlignment="1">
      <alignment horizontal="right"/>
    </xf>
    <xf numFmtId="0" fontId="9" fillId="0" borderId="0" xfId="0" applyFont="1" applyAlignment="1">
      <alignment horizontal="center" vertical="center" wrapTex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0" xfId="0" applyFont="1" applyAlignment="1">
      <alignment horizontal="center"/>
    </xf>
    <xf numFmtId="0" fontId="7" fillId="17" borderId="19" xfId="0" applyFont="1" applyFill="1" applyBorder="1" applyAlignment="1">
      <alignment horizontal="center" vertical="center"/>
    </xf>
    <xf numFmtId="2" fontId="0" fillId="0" borderId="1" xfId="0" applyNumberFormat="1" applyBorder="1"/>
    <xf numFmtId="2" fontId="0" fillId="0" borderId="2" xfId="0" applyNumberFormat="1" applyBorder="1"/>
    <xf numFmtId="2" fontId="0" fillId="0" borderId="3" xfId="0" applyNumberFormat="1" applyBorder="1"/>
    <xf numFmtId="0" fontId="9" fillId="20" borderId="4" xfId="0" applyFont="1" applyFill="1" applyBorder="1" applyAlignment="1" applyProtection="1">
      <alignment horizontal="left"/>
      <protection locked="0"/>
    </xf>
    <xf numFmtId="0" fontId="9" fillId="20" borderId="8" xfId="0" applyFont="1" applyFill="1" applyBorder="1" applyAlignment="1" applyProtection="1">
      <alignment horizontal="left"/>
      <protection locked="0"/>
    </xf>
    <xf numFmtId="0" fontId="9" fillId="0" borderId="20" xfId="0" applyFont="1" applyBorder="1" applyAlignment="1" applyProtection="1">
      <alignment horizontal="left"/>
      <protection locked="0"/>
    </xf>
    <xf numFmtId="0" fontId="9" fillId="0" borderId="21" xfId="0" applyFont="1" applyBorder="1" applyAlignment="1" applyProtection="1">
      <alignment horizontal="left"/>
      <protection locked="0"/>
    </xf>
    <xf numFmtId="0" fontId="0" fillId="0" borderId="22" xfId="0" applyBorder="1" applyAlignment="1" applyProtection="1">
      <alignment horizontal="left"/>
      <protection locked="0"/>
    </xf>
    <xf numFmtId="0" fontId="9" fillId="0" borderId="12" xfId="0" applyFont="1" applyBorder="1" applyAlignment="1" applyProtection="1">
      <alignment horizontal="left"/>
      <protection locked="0"/>
    </xf>
    <xf numFmtId="0" fontId="9" fillId="0" borderId="0" xfId="0" applyFont="1" applyAlignment="1" applyProtection="1">
      <alignment horizontal="left"/>
      <protection locked="0"/>
    </xf>
    <xf numFmtId="0" fontId="0" fillId="0" borderId="13" xfId="0" applyBorder="1" applyAlignment="1" applyProtection="1">
      <alignment horizontal="left"/>
      <protection locked="0"/>
    </xf>
    <xf numFmtId="0" fontId="9" fillId="0" borderId="0" xfId="0" applyFont="1" applyAlignment="1" applyProtection="1">
      <alignment horizontal="left" shrinkToFit="1"/>
      <protection locked="0"/>
    </xf>
    <xf numFmtId="0" fontId="9" fillId="0" borderId="23" xfId="0" applyFont="1" applyBorder="1" applyAlignment="1" applyProtection="1">
      <alignment horizontal="left"/>
      <protection locked="0"/>
    </xf>
    <xf numFmtId="0" fontId="9" fillId="0" borderId="8" xfId="0" applyFont="1" applyBorder="1" applyAlignment="1" applyProtection="1">
      <alignment horizontal="left"/>
      <protection locked="0"/>
    </xf>
    <xf numFmtId="0" fontId="0" fillId="0" borderId="8" xfId="0" applyBorder="1" applyAlignment="1" applyProtection="1">
      <alignment horizontal="left"/>
      <protection locked="0"/>
    </xf>
    <xf numFmtId="0" fontId="0" fillId="0" borderId="24" xfId="0" applyBorder="1" applyAlignment="1" applyProtection="1">
      <alignment horizontal="left"/>
      <protection locked="0"/>
    </xf>
    <xf numFmtId="0" fontId="0" fillId="20" borderId="4" xfId="0" applyFill="1" applyBorder="1" applyAlignment="1" applyProtection="1">
      <alignment horizontal="left"/>
      <protection locked="0"/>
    </xf>
    <xf numFmtId="0" fontId="10" fillId="0" borderId="3" xfId="14" applyBorder="1"/>
    <xf numFmtId="0" fontId="10" fillId="0" borderId="2" xfId="14" applyBorder="1"/>
    <xf numFmtId="0" fontId="10" fillId="0" borderId="1" xfId="14" applyBorder="1"/>
    <xf numFmtId="0" fontId="0" fillId="0" borderId="4" xfId="0" applyBorder="1"/>
    <xf numFmtId="0" fontId="0" fillId="0" borderId="3" xfId="0" applyBorder="1" applyAlignment="1">
      <alignment horizontal="center" vertical="center"/>
    </xf>
    <xf numFmtId="0" fontId="27" fillId="0" borderId="8" xfId="0" applyFont="1" applyBorder="1"/>
    <xf numFmtId="0" fontId="10" fillId="0" borderId="18" xfId="0" applyFont="1" applyBorder="1"/>
    <xf numFmtId="0" fontId="10" fillId="0" borderId="8" xfId="0" applyFont="1" applyBorder="1"/>
    <xf numFmtId="0" fontId="24" fillId="0" borderId="69" xfId="24" applyFont="1" applyBorder="1" applyAlignment="1">
      <alignment horizontal="right" wrapText="1"/>
    </xf>
    <xf numFmtId="0" fontId="24" fillId="0" borderId="73" xfId="24" applyFont="1" applyBorder="1" applyAlignment="1">
      <alignment horizontal="right" wrapText="1"/>
    </xf>
    <xf numFmtId="0" fontId="24" fillId="0" borderId="68" xfId="24" applyFont="1" applyBorder="1" applyAlignment="1">
      <alignment horizontal="center"/>
    </xf>
    <xf numFmtId="0" fontId="10" fillId="0" borderId="0" xfId="14"/>
    <xf numFmtId="0" fontId="10" fillId="0" borderId="74" xfId="14" applyBorder="1"/>
    <xf numFmtId="0" fontId="24" fillId="0" borderId="77" xfId="24" applyFont="1" applyBorder="1" applyAlignment="1">
      <alignment horizontal="right" wrapText="1"/>
    </xf>
    <xf numFmtId="0" fontId="10" fillId="0" borderId="2" xfId="0" applyFont="1" applyBorder="1" applyAlignment="1">
      <alignment horizontal="center" vertical="center"/>
    </xf>
    <xf numFmtId="0" fontId="29" fillId="23" borderId="68" xfId="23" applyFont="1" applyFill="1" applyBorder="1" applyAlignment="1">
      <alignment horizontal="center"/>
    </xf>
    <xf numFmtId="1" fontId="5" fillId="0" borderId="76" xfId="85" applyNumberFormat="1" applyBorder="1"/>
    <xf numFmtId="0" fontId="10" fillId="0" borderId="72" xfId="14" applyBorder="1"/>
    <xf numFmtId="0" fontId="4" fillId="0" borderId="0" xfId="99"/>
    <xf numFmtId="0" fontId="10" fillId="0" borderId="87" xfId="14" applyBorder="1"/>
    <xf numFmtId="0" fontId="30" fillId="0" borderId="88" xfId="24" applyBorder="1" applyAlignment="1">
      <alignment horizontal="left" wrapText="1"/>
    </xf>
    <xf numFmtId="0" fontId="30" fillId="0" borderId="87" xfId="24" applyBorder="1" applyAlignment="1">
      <alignment horizontal="left" wrapText="1"/>
    </xf>
    <xf numFmtId="0" fontId="10" fillId="0" borderId="86" xfId="14" applyBorder="1" applyAlignment="1">
      <alignment horizontal="left"/>
    </xf>
    <xf numFmtId="0" fontId="24" fillId="0" borderId="89" xfId="24" applyFont="1" applyBorder="1" applyAlignment="1">
      <alignment horizontal="center"/>
    </xf>
    <xf numFmtId="0" fontId="30" fillId="0" borderId="70" xfId="101" applyBorder="1" applyAlignment="1">
      <alignment horizontal="left" wrapText="1"/>
    </xf>
    <xf numFmtId="0" fontId="24" fillId="0" borderId="69" xfId="101" applyFont="1" applyBorder="1" applyAlignment="1">
      <alignment horizontal="right" wrapText="1"/>
    </xf>
    <xf numFmtId="0" fontId="30" fillId="0" borderId="71" xfId="101" applyBorder="1" applyAlignment="1">
      <alignment horizontal="left" wrapText="1"/>
    </xf>
    <xf numFmtId="0" fontId="29" fillId="0" borderId="73" xfId="100" applyFont="1" applyBorder="1" applyAlignment="1">
      <alignment horizontal="right" wrapText="1"/>
    </xf>
    <xf numFmtId="0" fontId="50" fillId="0" borderId="73" xfId="167" applyFont="1" applyBorder="1" applyAlignment="1">
      <alignment horizontal="right" wrapText="1"/>
    </xf>
    <xf numFmtId="0" fontId="50" fillId="0" borderId="69" xfId="167" applyFont="1" applyBorder="1" applyAlignment="1">
      <alignment horizontal="right" wrapText="1"/>
    </xf>
    <xf numFmtId="0" fontId="50" fillId="0" borderId="70" xfId="167" applyFont="1" applyBorder="1" applyAlignment="1">
      <alignment horizontal="left" wrapText="1"/>
    </xf>
    <xf numFmtId="0" fontId="50" fillId="0" borderId="71" xfId="167" applyFont="1" applyBorder="1" applyAlignment="1">
      <alignment horizontal="left" wrapText="1"/>
    </xf>
    <xf numFmtId="0" fontId="0" fillId="0" borderId="90" xfId="0" applyBorder="1" applyAlignment="1">
      <alignment horizontal="center"/>
    </xf>
    <xf numFmtId="0" fontId="9" fillId="0" borderId="25" xfId="0" applyFont="1" applyBorder="1" applyAlignment="1" applyProtection="1">
      <alignment horizontal="left"/>
      <protection locked="0"/>
    </xf>
    <xf numFmtId="0" fontId="24" fillId="0" borderId="69" xfId="100" applyFont="1" applyBorder="1" applyAlignment="1">
      <alignment horizontal="right" wrapText="1"/>
    </xf>
    <xf numFmtId="0" fontId="24" fillId="0" borderId="75" xfId="100" applyFont="1" applyBorder="1" applyAlignment="1">
      <alignment horizontal="right" wrapText="1"/>
    </xf>
    <xf numFmtId="0" fontId="24" fillId="0" borderId="91" xfId="100" applyFont="1" applyBorder="1" applyAlignment="1">
      <alignment horizontal="left" wrapText="1"/>
    </xf>
    <xf numFmtId="0" fontId="24" fillId="0" borderId="92" xfId="100" applyFont="1" applyBorder="1" applyAlignment="1">
      <alignment horizontal="left" wrapText="1"/>
    </xf>
    <xf numFmtId="0" fontId="10" fillId="0" borderId="93" xfId="14" applyBorder="1"/>
    <xf numFmtId="0" fontId="24" fillId="0" borderId="94" xfId="100" applyFont="1" applyBorder="1" applyAlignment="1">
      <alignment horizontal="left" wrapText="1"/>
    </xf>
    <xf numFmtId="0" fontId="10" fillId="0" borderId="2" xfId="14" applyBorder="1" applyAlignment="1">
      <alignment horizontal="left"/>
    </xf>
    <xf numFmtId="0" fontId="10" fillId="0" borderId="3" xfId="14" applyBorder="1" applyAlignment="1">
      <alignment horizontal="left"/>
    </xf>
    <xf numFmtId="0" fontId="50" fillId="0" borderId="75" xfId="167" applyFont="1" applyBorder="1" applyAlignment="1">
      <alignment horizontal="right" wrapText="1"/>
    </xf>
    <xf numFmtId="0" fontId="24" fillId="0" borderId="95" xfId="100" applyFont="1" applyBorder="1" applyAlignment="1">
      <alignment horizontal="left" wrapText="1"/>
    </xf>
    <xf numFmtId="0" fontId="24" fillId="0" borderId="96" xfId="100" applyFont="1" applyBorder="1" applyAlignment="1">
      <alignment horizontal="left" wrapText="1"/>
    </xf>
    <xf numFmtId="0" fontId="10" fillId="0" borderId="13" xfId="14" applyBorder="1"/>
    <xf numFmtId="0" fontId="24" fillId="0" borderId="75" xfId="101" applyFont="1" applyBorder="1" applyAlignment="1">
      <alignment horizontal="right" wrapText="1"/>
    </xf>
    <xf numFmtId="0" fontId="24" fillId="0" borderId="97" xfId="100" applyFont="1" applyBorder="1" applyAlignment="1">
      <alignment horizontal="left" wrapText="1"/>
    </xf>
    <xf numFmtId="0" fontId="30" fillId="0" borderId="72" xfId="101" applyBorder="1" applyAlignment="1">
      <alignment horizontal="left" vertical="center" wrapText="1"/>
    </xf>
    <xf numFmtId="0" fontId="0" fillId="0" borderId="0" xfId="0" applyAlignment="1">
      <alignment horizontal="right"/>
    </xf>
    <xf numFmtId="0" fontId="24" fillId="0" borderId="69" xfId="439" applyFont="1" applyBorder="1" applyAlignment="1">
      <alignment horizontal="right" wrapText="1"/>
    </xf>
    <xf numFmtId="0" fontId="24" fillId="0" borderId="69" xfId="440" applyFont="1" applyBorder="1" applyAlignment="1">
      <alignment horizontal="right" wrapText="1"/>
    </xf>
    <xf numFmtId="0" fontId="9" fillId="20" borderId="1" xfId="0" applyFont="1" applyFill="1" applyBorder="1" applyAlignment="1" applyProtection="1">
      <alignment horizontal="left"/>
      <protection locked="0"/>
    </xf>
    <xf numFmtId="0" fontId="9" fillId="0" borderId="0" xfId="0" applyFont="1" applyAlignment="1">
      <alignment wrapText="1"/>
    </xf>
    <xf numFmtId="0" fontId="9" fillId="0" borderId="8" xfId="0" applyFont="1" applyBorder="1" applyAlignment="1">
      <alignment wrapText="1"/>
    </xf>
    <xf numFmtId="0" fontId="10" fillId="0" borderId="0" xfId="0" quotePrefix="1" applyFont="1" applyAlignment="1">
      <alignment horizontal="left"/>
    </xf>
    <xf numFmtId="0" fontId="9" fillId="0" borderId="0" xfId="0" applyFont="1" applyAlignment="1">
      <alignment vertical="center"/>
    </xf>
    <xf numFmtId="0" fontId="10" fillId="0" borderId="0" xfId="0" applyFont="1" applyAlignment="1">
      <alignment horizontal="center"/>
    </xf>
    <xf numFmtId="0" fontId="0" fillId="22" borderId="0" xfId="0" applyFill="1"/>
    <xf numFmtId="0" fontId="55" fillId="0" borderId="0" xfId="0" applyFont="1" applyAlignment="1">
      <alignment horizontal="center" vertical="center"/>
    </xf>
    <xf numFmtId="0" fontId="10" fillId="0" borderId="0" xfId="0" applyFont="1" applyAlignment="1">
      <alignment horizontal="left"/>
    </xf>
    <xf numFmtId="0" fontId="10" fillId="0" borderId="12" xfId="0" applyFont="1" applyBorder="1" applyAlignment="1">
      <alignment horizontal="left"/>
    </xf>
    <xf numFmtId="0" fontId="10" fillId="0" borderId="13" xfId="0" applyFont="1" applyBorder="1" applyAlignment="1">
      <alignment horizontal="left"/>
    </xf>
    <xf numFmtId="0" fontId="9" fillId="20" borderId="8" xfId="0" applyFont="1" applyFill="1" applyBorder="1" applyAlignment="1" applyProtection="1">
      <alignment horizontal="left"/>
      <protection locked="0"/>
    </xf>
    <xf numFmtId="0" fontId="10" fillId="0" borderId="0" xfId="0" applyFont="1" applyAlignment="1">
      <alignment horizontal="center"/>
    </xf>
    <xf numFmtId="0" fontId="10" fillId="0" borderId="21" xfId="0" applyFont="1" applyBorder="1" applyAlignment="1">
      <alignment horizontal="center"/>
    </xf>
    <xf numFmtId="0" fontId="9" fillId="20" borderId="18" xfId="0" applyFont="1" applyFill="1" applyBorder="1" applyAlignment="1" applyProtection="1">
      <alignment horizontal="left"/>
      <protection locked="0"/>
    </xf>
    <xf numFmtId="0" fontId="9" fillId="0" borderId="21" xfId="0" applyFont="1" applyBorder="1" applyAlignment="1">
      <alignment horizontal="left"/>
    </xf>
    <xf numFmtId="0" fontId="0" fillId="0" borderId="21" xfId="0" applyBorder="1" applyAlignment="1">
      <alignment horizontal="left"/>
    </xf>
    <xf numFmtId="0" fontId="9" fillId="19" borderId="18" xfId="0" applyFont="1" applyFill="1" applyBorder="1" applyAlignment="1" applyProtection="1">
      <alignment horizontal="left"/>
      <protection locked="0"/>
    </xf>
    <xf numFmtId="0" fontId="0" fillId="0" borderId="0" xfId="0" applyAlignment="1">
      <alignment horizontal="left"/>
    </xf>
    <xf numFmtId="0" fontId="9" fillId="0" borderId="0" xfId="0" applyFont="1" applyAlignment="1" applyProtection="1">
      <alignment horizontal="left"/>
      <protection locked="0"/>
    </xf>
    <xf numFmtId="0" fontId="0" fillId="0" borderId="18" xfId="0" applyBorder="1" applyAlignment="1">
      <alignment horizontal="left"/>
    </xf>
    <xf numFmtId="0" fontId="0" fillId="0" borderId="0" xfId="0" applyAlignment="1" applyProtection="1">
      <alignment horizontal="left"/>
      <protection locked="0"/>
    </xf>
    <xf numFmtId="0" fontId="0" fillId="20" borderId="18" xfId="0" applyFill="1" applyBorder="1" applyAlignment="1" applyProtection="1">
      <alignment horizontal="left"/>
      <protection locked="0"/>
    </xf>
    <xf numFmtId="0" fontId="0" fillId="20" borderId="18" xfId="0" applyFill="1" applyBorder="1" applyAlignment="1" applyProtection="1">
      <alignment horizontal="right"/>
      <protection locked="0"/>
    </xf>
    <xf numFmtId="0" fontId="0" fillId="20" borderId="8" xfId="0" applyFill="1" applyBorder="1" applyAlignment="1">
      <alignment horizontal="left"/>
    </xf>
    <xf numFmtId="0" fontId="0" fillId="20" borderId="8" xfId="0" applyFill="1" applyBorder="1"/>
    <xf numFmtId="0" fontId="0" fillId="0" borderId="18" xfId="0" applyBorder="1" applyAlignment="1">
      <alignment horizontal="right"/>
    </xf>
    <xf numFmtId="0" fontId="9" fillId="19" borderId="8" xfId="0" applyFont="1" applyFill="1" applyBorder="1" applyAlignment="1" applyProtection="1">
      <alignment horizontal="right"/>
      <protection locked="0"/>
    </xf>
    <xf numFmtId="0" fontId="11" fillId="0" borderId="0" xfId="0" applyFont="1" applyAlignment="1">
      <alignment horizontal="left"/>
    </xf>
    <xf numFmtId="0" fontId="11" fillId="20" borderId="8" xfId="0" applyFont="1" applyFill="1" applyBorder="1" applyAlignment="1" applyProtection="1">
      <alignment horizontal="right"/>
      <protection locked="0"/>
    </xf>
    <xf numFmtId="0" fontId="9" fillId="0" borderId="12" xfId="0" applyFont="1" applyBorder="1" applyAlignment="1">
      <alignment horizontal="center"/>
    </xf>
    <xf numFmtId="0" fontId="9" fillId="0" borderId="0" xfId="0" applyFont="1" applyAlignment="1">
      <alignment horizontal="center"/>
    </xf>
    <xf numFmtId="166" fontId="10" fillId="20" borderId="8" xfId="0" applyNumberFormat="1" applyFont="1" applyFill="1" applyBorder="1" applyAlignment="1">
      <alignment horizontal="right"/>
    </xf>
    <xf numFmtId="0" fontId="10" fillId="20" borderId="8" xfId="0" applyFont="1" applyFill="1" applyBorder="1" applyAlignment="1">
      <alignment horizontal="right"/>
    </xf>
    <xf numFmtId="0" fontId="0" fillId="20" borderId="8" xfId="0" applyFill="1" applyBorder="1" applyAlignment="1">
      <alignment horizontal="right"/>
    </xf>
    <xf numFmtId="0" fontId="0" fillId="0" borderId="8" xfId="0" applyBorder="1" applyAlignment="1">
      <alignment horizontal="right"/>
    </xf>
    <xf numFmtId="0" fontId="9" fillId="19" borderId="18" xfId="0" applyFont="1" applyFill="1" applyBorder="1" applyAlignment="1" applyProtection="1">
      <alignment horizontal="right"/>
      <protection locked="0"/>
    </xf>
    <xf numFmtId="166" fontId="9" fillId="20" borderId="8" xfId="0" applyNumberFormat="1" applyFont="1" applyFill="1" applyBorder="1" applyAlignment="1" applyProtection="1">
      <alignment horizontal="right"/>
      <protection locked="0"/>
    </xf>
    <xf numFmtId="166" fontId="0" fillId="0" borderId="8" xfId="0" applyNumberFormat="1" applyBorder="1" applyAlignment="1">
      <alignment horizontal="right"/>
    </xf>
    <xf numFmtId="0" fontId="0" fillId="0" borderId="0" xfId="0"/>
    <xf numFmtId="166" fontId="0" fillId="20" borderId="8" xfId="0" applyNumberFormat="1" applyFill="1" applyBorder="1" applyAlignment="1">
      <alignment horizontal="right"/>
    </xf>
    <xf numFmtId="0" fontId="9" fillId="0" borderId="8" xfId="0" applyFont="1" applyBorder="1" applyAlignment="1">
      <alignment horizontal="center" vertical="center"/>
    </xf>
    <xf numFmtId="0" fontId="9" fillId="0" borderId="0" xfId="0" applyFont="1" applyAlignment="1">
      <alignment horizontal="left" vertical="top" wrapText="1"/>
    </xf>
    <xf numFmtId="0" fontId="0" fillId="20" borderId="18" xfId="0" applyFill="1" applyBorder="1" applyAlignment="1">
      <alignment horizontal="left"/>
    </xf>
    <xf numFmtId="0" fontId="9" fillId="0" borderId="0" xfId="0" applyFont="1" applyAlignment="1">
      <alignment horizontal="left"/>
    </xf>
    <xf numFmtId="0" fontId="0" fillId="0" borderId="13" xfId="0" applyBorder="1" applyAlignment="1">
      <alignment horizontal="left"/>
    </xf>
    <xf numFmtId="0" fontId="12" fillId="0" borderId="8" xfId="0" applyFont="1" applyBorder="1" applyAlignment="1">
      <alignment horizontal="center"/>
    </xf>
    <xf numFmtId="0" fontId="9" fillId="19" borderId="8" xfId="0" applyFont="1" applyFill="1" applyBorder="1" applyAlignment="1" applyProtection="1">
      <alignment horizontal="left"/>
      <protection locked="0"/>
    </xf>
    <xf numFmtId="0" fontId="9" fillId="20" borderId="8" xfId="0" applyFont="1" applyFill="1" applyBorder="1" applyAlignment="1" applyProtection="1">
      <alignment horizontal="right"/>
      <protection locked="0"/>
    </xf>
    <xf numFmtId="0" fontId="0" fillId="0" borderId="8" xfId="0" applyBorder="1"/>
    <xf numFmtId="0" fontId="9" fillId="16" borderId="20" xfId="0" applyFont="1" applyFill="1"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0" fillId="0" borderId="8" xfId="0" applyBorder="1" applyAlignment="1">
      <alignment horizontal="left" wrapText="1"/>
    </xf>
    <xf numFmtId="0" fontId="0" fillId="0" borderId="24" xfId="0" applyBorder="1" applyAlignment="1">
      <alignment horizontal="left" wrapText="1"/>
    </xf>
    <xf numFmtId="0" fontId="0" fillId="0" borderId="22" xfId="0" applyBorder="1" applyAlignment="1">
      <alignment horizontal="left"/>
    </xf>
    <xf numFmtId="166" fontId="0" fillId="0" borderId="8" xfId="0" applyNumberFormat="1" applyBorder="1"/>
    <xf numFmtId="0" fontId="9" fillId="42" borderId="8" xfId="0" applyFont="1" applyFill="1" applyBorder="1" applyAlignment="1" applyProtection="1">
      <alignment horizontal="right"/>
      <protection locked="0"/>
    </xf>
    <xf numFmtId="0" fontId="0" fillId="42" borderId="8" xfId="0" applyFill="1" applyBorder="1" applyAlignment="1">
      <alignment horizontal="right"/>
    </xf>
    <xf numFmtId="0" fontId="9" fillId="19" borderId="18" xfId="0" applyFont="1" applyFill="1" applyBorder="1" applyAlignment="1" applyProtection="1">
      <alignment horizontal="center"/>
      <protection locked="0"/>
    </xf>
    <xf numFmtId="0" fontId="0" fillId="20" borderId="18" xfId="0" applyFill="1" applyBorder="1" applyAlignment="1">
      <alignment horizontal="center"/>
    </xf>
    <xf numFmtId="0" fontId="10" fillId="0" borderId="8" xfId="0" applyFont="1" applyBorder="1" applyAlignment="1">
      <alignment horizontal="left"/>
    </xf>
    <xf numFmtId="0" fontId="10" fillId="20" borderId="18" xfId="0" applyFont="1" applyFill="1" applyBorder="1" applyAlignment="1" applyProtection="1">
      <alignment horizontal="right"/>
      <protection locked="0"/>
    </xf>
    <xf numFmtId="0" fontId="9" fillId="16" borderId="20" xfId="0" applyFont="1" applyFill="1" applyBorder="1" applyAlignment="1">
      <alignment horizontal="center" vertical="center" wrapText="1"/>
    </xf>
    <xf numFmtId="0" fontId="9" fillId="16" borderId="21" xfId="0" applyFont="1" applyFill="1" applyBorder="1" applyAlignment="1">
      <alignment horizontal="center" vertical="center" wrapText="1"/>
    </xf>
    <xf numFmtId="0" fontId="9" fillId="16" borderId="22" xfId="0" applyFont="1" applyFill="1" applyBorder="1" applyAlignment="1">
      <alignment horizontal="center" vertical="center" wrapText="1"/>
    </xf>
    <xf numFmtId="0" fontId="9" fillId="16" borderId="23" xfId="0" applyFont="1" applyFill="1" applyBorder="1" applyAlignment="1">
      <alignment horizontal="center" vertical="center" wrapText="1"/>
    </xf>
    <xf numFmtId="0" fontId="9" fillId="16" borderId="8" xfId="0" applyFont="1" applyFill="1" applyBorder="1" applyAlignment="1">
      <alignment horizontal="center" vertical="center" wrapText="1"/>
    </xf>
    <xf numFmtId="0" fontId="9" fillId="16" borderId="24" xfId="0" applyFont="1" applyFill="1" applyBorder="1" applyAlignment="1">
      <alignment horizontal="center" vertical="center" wrapText="1"/>
    </xf>
    <xf numFmtId="0" fontId="9" fillId="0" borderId="12" xfId="0" applyFont="1" applyBorder="1" applyAlignment="1">
      <alignment horizontal="left"/>
    </xf>
    <xf numFmtId="0" fontId="15" fillId="0" borderId="0" xfId="0" applyFont="1" applyAlignment="1">
      <alignment horizontal="right"/>
    </xf>
    <xf numFmtId="0" fontId="7" fillId="0" borderId="0" xfId="0" applyFont="1" applyAlignment="1">
      <alignment horizontal="right"/>
    </xf>
    <xf numFmtId="0" fontId="7" fillId="0" borderId="8" xfId="0" applyFont="1" applyBorder="1" applyAlignment="1">
      <alignment horizontal="right"/>
    </xf>
    <xf numFmtId="0" fontId="10" fillId="19" borderId="18" xfId="0" applyFont="1" applyFill="1" applyBorder="1" applyAlignment="1">
      <alignment horizontal="center"/>
    </xf>
    <xf numFmtId="0" fontId="10" fillId="0" borderId="25" xfId="0" applyFont="1" applyBorder="1" applyAlignment="1">
      <alignment horizontal="left"/>
    </xf>
    <xf numFmtId="0" fontId="0" fillId="20" borderId="18" xfId="0" applyFill="1" applyBorder="1" applyAlignment="1" applyProtection="1">
      <alignment horizontal="center"/>
      <protection locked="0"/>
    </xf>
    <xf numFmtId="0" fontId="16" fillId="0" borderId="25" xfId="0" applyFont="1" applyBorder="1" applyAlignment="1">
      <alignment horizontal="left"/>
    </xf>
    <xf numFmtId="0" fontId="9" fillId="19" borderId="26" xfId="0" applyFont="1" applyFill="1" applyBorder="1" applyAlignment="1" applyProtection="1">
      <alignment horizontal="left"/>
      <protection locked="0"/>
    </xf>
    <xf numFmtId="0" fontId="0" fillId="0" borderId="26" xfId="0" applyBorder="1" applyAlignment="1">
      <alignment horizontal="left"/>
    </xf>
    <xf numFmtId="0" fontId="11" fillId="0" borderId="0" xfId="0" applyFont="1" applyAlignment="1" applyProtection="1">
      <alignment horizontal="left"/>
      <protection locked="0"/>
    </xf>
    <xf numFmtId="0" fontId="11" fillId="20" borderId="26" xfId="0" applyFont="1" applyFill="1" applyBorder="1" applyAlignment="1" applyProtection="1">
      <alignment horizontal="left"/>
      <protection locked="0"/>
    </xf>
    <xf numFmtId="0" fontId="12" fillId="0" borderId="26" xfId="0" applyFont="1" applyBorder="1" applyAlignment="1">
      <alignment horizontal="center"/>
    </xf>
    <xf numFmtId="0" fontId="0" fillId="20" borderId="8" xfId="0" applyFill="1" applyBorder="1" applyAlignment="1" applyProtection="1">
      <alignment horizontal="left"/>
      <protection locked="0"/>
    </xf>
    <xf numFmtId="0" fontId="9" fillId="0" borderId="0" xfId="0" applyFont="1" applyAlignment="1">
      <alignment horizontal="left" vertical="center"/>
    </xf>
    <xf numFmtId="0" fontId="9" fillId="0" borderId="8" xfId="0" applyFont="1" applyBorder="1" applyAlignment="1">
      <alignment horizontal="center"/>
    </xf>
    <xf numFmtId="0" fontId="7" fillId="0" borderId="0" xfId="0" applyFont="1" applyAlignment="1">
      <alignment horizontal="left" vertical="center"/>
    </xf>
    <xf numFmtId="164" fontId="0" fillId="0" borderId="8" xfId="0" applyNumberFormat="1" applyBorder="1" applyAlignment="1">
      <alignment horizontal="left"/>
    </xf>
    <xf numFmtId="0" fontId="9" fillId="20" borderId="18" xfId="0" applyFont="1" applyFill="1" applyBorder="1" applyAlignment="1" applyProtection="1">
      <alignment horizontal="right"/>
      <protection locked="0"/>
    </xf>
    <xf numFmtId="0" fontId="9" fillId="0" borderId="8" xfId="0" applyFont="1" applyBorder="1" applyAlignment="1">
      <alignment horizontal="center" vertical="center" wrapText="1"/>
    </xf>
    <xf numFmtId="0" fontId="0" fillId="0" borderId="8" xfId="0" applyBorder="1" applyAlignment="1">
      <alignment horizontal="center" vertical="center" wrapText="1"/>
    </xf>
    <xf numFmtId="0" fontId="9" fillId="0" borderId="26" xfId="0" applyFont="1" applyBorder="1" applyAlignment="1">
      <alignment horizontal="left"/>
    </xf>
    <xf numFmtId="0" fontId="9" fillId="20" borderId="8" xfId="0" applyFont="1" applyFill="1" applyBorder="1" applyAlignment="1">
      <alignment horizontal="right"/>
    </xf>
    <xf numFmtId="0" fontId="9" fillId="16" borderId="0" xfId="0" applyFont="1" applyFill="1" applyAlignment="1">
      <alignment horizontal="left"/>
    </xf>
    <xf numFmtId="0" fontId="9" fillId="0" borderId="13" xfId="0" applyFont="1" applyBorder="1" applyAlignment="1">
      <alignment horizontal="center"/>
    </xf>
    <xf numFmtId="0" fontId="48" fillId="16" borderId="0" xfId="0" applyFont="1" applyFill="1" applyAlignment="1">
      <alignment horizontal="center" vertical="center" wrapText="1"/>
    </xf>
    <xf numFmtId="0" fontId="0" fillId="16" borderId="0" xfId="0" applyFill="1" applyAlignment="1">
      <alignment wrapText="1"/>
    </xf>
    <xf numFmtId="0" fontId="9" fillId="0" borderId="0" xfId="0" applyFont="1" applyAlignment="1">
      <alignment horizontal="left" vertical="center" wrapText="1"/>
    </xf>
    <xf numFmtId="166" fontId="9" fillId="20" borderId="18" xfId="0" applyNumberFormat="1" applyFont="1" applyFill="1" applyBorder="1" applyAlignment="1" applyProtection="1">
      <alignment horizontal="right"/>
      <protection locked="0"/>
    </xf>
    <xf numFmtId="0" fontId="0" fillId="0" borderId="0" xfId="0" applyAlignment="1">
      <alignment horizontal="left" vertical="center" wrapText="1"/>
    </xf>
    <xf numFmtId="0" fontId="0" fillId="0" borderId="8" xfId="0" applyBorder="1" applyAlignment="1">
      <alignment horizontal="left"/>
    </xf>
    <xf numFmtId="0" fontId="0" fillId="0" borderId="0" xfId="0" applyAlignment="1">
      <alignment horizontal="left" wrapText="1"/>
    </xf>
    <xf numFmtId="0" fontId="0" fillId="0" borderId="21" xfId="0" applyBorder="1"/>
    <xf numFmtId="0" fontId="7" fillId="20" borderId="18" xfId="0" applyFont="1" applyFill="1" applyBorder="1" applyAlignment="1" applyProtection="1">
      <alignment horizontal="center" vertical="center"/>
      <protection locked="0"/>
    </xf>
    <xf numFmtId="0" fontId="7" fillId="20" borderId="27" xfId="0" applyFont="1" applyFill="1" applyBorder="1" applyAlignment="1" applyProtection="1">
      <alignment horizontal="center" vertical="center"/>
      <protection locked="0"/>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6" fillId="0" borderId="13"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4" xfId="0" applyFont="1" applyBorder="1" applyAlignment="1">
      <alignment horizontal="center" vertical="center" wrapText="1"/>
    </xf>
    <xf numFmtId="0" fontId="7" fillId="0" borderId="59" xfId="0" applyFont="1" applyBorder="1" applyAlignment="1">
      <alignment horizontal="left" vertical="center"/>
    </xf>
    <xf numFmtId="0" fontId="7" fillId="0" borderId="61" xfId="0" applyFont="1" applyBorder="1" applyAlignment="1">
      <alignment horizontal="left" vertical="center"/>
    </xf>
    <xf numFmtId="1" fontId="7" fillId="18" borderId="59" xfId="0" applyNumberFormat="1" applyFont="1" applyFill="1" applyBorder="1" applyAlignment="1">
      <alignment horizontal="center" vertical="center"/>
    </xf>
    <xf numFmtId="0" fontId="7" fillId="18" borderId="60" xfId="0" applyFont="1" applyFill="1" applyBorder="1" applyAlignment="1">
      <alignment horizontal="center" vertical="center"/>
    </xf>
    <xf numFmtId="0" fontId="7" fillId="18" borderId="66" xfId="0" applyFont="1" applyFill="1" applyBorder="1" applyAlignment="1">
      <alignment horizontal="center" vertical="center"/>
    </xf>
    <xf numFmtId="1" fontId="7" fillId="18" borderId="20" xfId="0" applyNumberFormat="1" applyFont="1" applyFill="1" applyBorder="1" applyAlignment="1">
      <alignment horizontal="center" vertical="center"/>
    </xf>
    <xf numFmtId="1" fontId="7" fillId="18" borderId="21" xfId="0" applyNumberFormat="1" applyFont="1" applyFill="1" applyBorder="1" applyAlignment="1">
      <alignment horizontal="center" vertical="center"/>
    </xf>
    <xf numFmtId="1" fontId="7" fillId="18" borderId="22" xfId="0" applyNumberFormat="1" applyFont="1" applyFill="1" applyBorder="1" applyAlignment="1">
      <alignment horizontal="center" vertical="center"/>
    </xf>
    <xf numFmtId="1" fontId="7" fillId="18" borderId="23" xfId="0" applyNumberFormat="1" applyFont="1" applyFill="1" applyBorder="1" applyAlignment="1">
      <alignment horizontal="center" vertical="center"/>
    </xf>
    <xf numFmtId="1" fontId="7" fillId="18" borderId="8" xfId="0" applyNumberFormat="1" applyFont="1" applyFill="1" applyBorder="1" applyAlignment="1">
      <alignment horizontal="center" vertical="center"/>
    </xf>
    <xf numFmtId="1" fontId="7" fillId="18" borderId="24" xfId="0" applyNumberFormat="1" applyFont="1" applyFill="1" applyBorder="1" applyAlignment="1">
      <alignment horizontal="center" vertical="center"/>
    </xf>
    <xf numFmtId="1" fontId="7" fillId="18" borderId="17" xfId="0" applyNumberFormat="1" applyFont="1" applyFill="1" applyBorder="1" applyAlignment="1">
      <alignment horizontal="center" vertical="center"/>
    </xf>
    <xf numFmtId="1" fontId="7" fillId="18" borderId="18" xfId="0" applyNumberFormat="1" applyFont="1" applyFill="1" applyBorder="1" applyAlignment="1">
      <alignment horizontal="center" vertical="center"/>
    </xf>
    <xf numFmtId="1" fontId="7" fillId="18" borderId="27" xfId="0" applyNumberFormat="1" applyFont="1" applyFill="1" applyBorder="1" applyAlignment="1">
      <alignment horizontal="center" vertical="center"/>
    </xf>
    <xf numFmtId="0" fontId="21" fillId="0" borderId="18" xfId="0" applyFont="1" applyBorder="1" applyAlignment="1">
      <alignment horizontal="center" vertical="center"/>
    </xf>
    <xf numFmtId="0" fontId="21" fillId="0" borderId="27" xfId="0" applyFont="1" applyBorder="1" applyAlignment="1">
      <alignment horizontal="center" vertical="center"/>
    </xf>
    <xf numFmtId="0" fontId="7" fillId="18" borderId="18" xfId="0" applyFont="1" applyFill="1" applyBorder="1" applyAlignment="1">
      <alignment horizontal="center" vertical="center"/>
    </xf>
    <xf numFmtId="0" fontId="7" fillId="18" borderId="27" xfId="0" applyFont="1" applyFill="1" applyBorder="1" applyAlignment="1">
      <alignment horizontal="center" vertical="center"/>
    </xf>
    <xf numFmtId="0" fontId="21" fillId="0" borderId="21" xfId="0" applyFont="1" applyBorder="1" applyAlignment="1">
      <alignment horizontal="center"/>
    </xf>
    <xf numFmtId="0" fontId="21" fillId="0" borderId="22" xfId="0" applyFont="1" applyBorder="1" applyAlignment="1">
      <alignment horizontal="center"/>
    </xf>
    <xf numFmtId="0" fontId="21" fillId="0" borderId="0" xfId="0" applyFont="1" applyAlignment="1">
      <alignment horizontal="center"/>
    </xf>
    <xf numFmtId="0" fontId="21" fillId="0" borderId="13" xfId="0" applyFont="1" applyBorder="1" applyAlignment="1">
      <alignment horizontal="center"/>
    </xf>
    <xf numFmtId="1" fontId="7" fillId="18" borderId="17" xfId="0" applyNumberFormat="1" applyFont="1" applyFill="1" applyBorder="1" applyAlignment="1">
      <alignment horizontal="center" vertical="center" wrapText="1"/>
    </xf>
    <xf numFmtId="0" fontId="7" fillId="18" borderId="18" xfId="0" applyFont="1" applyFill="1" applyBorder="1" applyAlignment="1">
      <alignment horizontal="center" vertical="center" wrapText="1"/>
    </xf>
    <xf numFmtId="0" fontId="7" fillId="18" borderId="27" xfId="0" applyFont="1" applyFill="1" applyBorder="1" applyAlignment="1">
      <alignment horizontal="center"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21" fillId="0" borderId="35" xfId="0" applyFont="1" applyBorder="1" applyAlignment="1">
      <alignment horizontal="left"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1" fontId="7" fillId="20" borderId="20" xfId="0" applyNumberFormat="1" applyFont="1" applyFill="1" applyBorder="1" applyAlignment="1" applyProtection="1">
      <alignment horizontal="center" vertical="center" wrapText="1"/>
      <protection locked="0"/>
    </xf>
    <xf numFmtId="1" fontId="7" fillId="20" borderId="21" xfId="0" applyNumberFormat="1" applyFont="1" applyFill="1" applyBorder="1" applyAlignment="1" applyProtection="1">
      <alignment horizontal="center" vertical="center" wrapText="1"/>
      <protection locked="0"/>
    </xf>
    <xf numFmtId="1" fontId="7" fillId="20" borderId="22" xfId="0" applyNumberFormat="1" applyFont="1" applyFill="1" applyBorder="1" applyAlignment="1" applyProtection="1">
      <alignment horizontal="center" vertical="center" wrapText="1"/>
      <protection locked="0"/>
    </xf>
    <xf numFmtId="1" fontId="7" fillId="20" borderId="12" xfId="0" applyNumberFormat="1" applyFont="1" applyFill="1" applyBorder="1" applyAlignment="1" applyProtection="1">
      <alignment horizontal="center" vertical="center" wrapText="1"/>
      <protection locked="0"/>
    </xf>
    <xf numFmtId="1" fontId="7" fillId="20" borderId="0" xfId="0" applyNumberFormat="1" applyFont="1" applyFill="1" applyAlignment="1" applyProtection="1">
      <alignment horizontal="center" vertical="center" wrapText="1"/>
      <protection locked="0"/>
    </xf>
    <xf numFmtId="1" fontId="7" fillId="20" borderId="13" xfId="0" applyNumberFormat="1" applyFont="1" applyFill="1" applyBorder="1" applyAlignment="1" applyProtection="1">
      <alignment horizontal="center" vertical="center" wrapText="1"/>
      <protection locked="0"/>
    </xf>
    <xf numFmtId="1" fontId="7" fillId="20" borderId="23" xfId="0" applyNumberFormat="1" applyFont="1" applyFill="1" applyBorder="1" applyAlignment="1" applyProtection="1">
      <alignment horizontal="center" vertical="center" wrapText="1"/>
      <protection locked="0"/>
    </xf>
    <xf numFmtId="1" fontId="7" fillId="20" borderId="8" xfId="0" applyNumberFormat="1" applyFont="1" applyFill="1" applyBorder="1" applyAlignment="1" applyProtection="1">
      <alignment horizontal="center" vertical="center" wrapText="1"/>
      <protection locked="0"/>
    </xf>
    <xf numFmtId="1" fontId="7" fillId="20" borderId="24" xfId="0" applyNumberFormat="1" applyFont="1" applyFill="1" applyBorder="1" applyAlignment="1" applyProtection="1">
      <alignment horizontal="center" vertical="center" wrapText="1"/>
      <protection locked="0"/>
    </xf>
    <xf numFmtId="0" fontId="21" fillId="0" borderId="17" xfId="0" applyFont="1" applyBorder="1" applyAlignment="1">
      <alignment horizontal="center" vertical="center"/>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27" xfId="0" applyFont="1" applyBorder="1" applyAlignment="1">
      <alignment horizontal="left" vertical="center" wrapText="1"/>
    </xf>
    <xf numFmtId="0" fontId="21" fillId="0" borderId="17" xfId="0" applyFont="1" applyBorder="1" applyAlignment="1">
      <alignment horizontal="left" vertical="center" wrapText="1" indent="2"/>
    </xf>
    <xf numFmtId="0" fontId="21" fillId="0" borderId="18" xfId="0" applyFont="1" applyBorder="1" applyAlignment="1">
      <alignment horizontal="left" vertical="center" wrapText="1" indent="2"/>
    </xf>
    <xf numFmtId="0" fontId="21" fillId="0" borderId="27" xfId="0" applyFont="1" applyBorder="1" applyAlignment="1">
      <alignment horizontal="left" vertical="center" wrapText="1" indent="2"/>
    </xf>
    <xf numFmtId="0" fontId="7" fillId="0" borderId="18" xfId="441" applyFont="1" applyFill="1" applyBorder="1" applyAlignment="1">
      <alignment horizontal="left" vertical="center" indent="1"/>
    </xf>
    <xf numFmtId="0" fontId="7" fillId="0" borderId="27" xfId="441" applyFont="1" applyFill="1" applyBorder="1" applyAlignment="1">
      <alignment horizontal="left" vertical="center" indent="1"/>
    </xf>
    <xf numFmtId="0" fontId="53" fillId="19" borderId="17" xfId="0" applyFont="1" applyFill="1" applyBorder="1" applyAlignment="1" applyProtection="1">
      <alignment horizontal="center" vertical="center"/>
      <protection locked="0"/>
    </xf>
    <xf numFmtId="0" fontId="53" fillId="19" borderId="18" xfId="0" applyFont="1" applyFill="1" applyBorder="1" applyAlignment="1" applyProtection="1">
      <alignment horizontal="center" vertical="center"/>
      <protection locked="0"/>
    </xf>
    <xf numFmtId="0" fontId="53" fillId="19" borderId="27" xfId="0" applyFont="1" applyFill="1" applyBorder="1" applyAlignment="1" applyProtection="1">
      <alignment horizontal="center" vertical="center"/>
      <protection locked="0"/>
    </xf>
    <xf numFmtId="0" fontId="21" fillId="0" borderId="65" xfId="0" applyFont="1" applyBorder="1" applyAlignment="1">
      <alignment horizontal="left" vertical="center"/>
    </xf>
    <xf numFmtId="0" fontId="21" fillId="0" borderId="57" xfId="0" applyFont="1" applyBorder="1" applyAlignment="1">
      <alignment horizontal="left" vertical="center"/>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0" borderId="63" xfId="0" applyFont="1" applyBorder="1" applyAlignment="1">
      <alignment horizontal="left" vertical="center" wrapText="1"/>
    </xf>
    <xf numFmtId="0" fontId="21" fillId="0" borderId="19" xfId="0" applyFont="1" applyBorder="1" applyAlignment="1">
      <alignment horizontal="left" vertical="center" wrapText="1"/>
    </xf>
    <xf numFmtId="0" fontId="21" fillId="0" borderId="64" xfId="0" applyFont="1" applyBorder="1" applyAlignment="1">
      <alignment horizontal="left" vertical="center" wrapTex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9" fillId="0" borderId="27" xfId="0" applyFont="1" applyBorder="1" applyAlignment="1">
      <alignment horizontal="left" wrapText="1"/>
    </xf>
    <xf numFmtId="0" fontId="9" fillId="0" borderId="0" xfId="0" applyFont="1" applyAlignment="1">
      <alignment horizontal="center" vertical="center" wrapText="1"/>
    </xf>
    <xf numFmtId="0" fontId="21" fillId="0" borderId="23" xfId="0" applyFont="1" applyBorder="1" applyAlignment="1">
      <alignment horizontal="left" vertical="center"/>
    </xf>
    <xf numFmtId="0" fontId="21" fillId="0" borderId="8" xfId="0" applyFont="1" applyBorder="1" applyAlignment="1">
      <alignment horizontal="left" vertical="center"/>
    </xf>
    <xf numFmtId="0" fontId="21" fillId="0" borderId="24" xfId="0" applyFont="1" applyBorder="1" applyAlignment="1">
      <alignment horizontal="left" vertical="center"/>
    </xf>
    <xf numFmtId="0" fontId="7" fillId="0" borderId="59" xfId="0" applyFont="1" applyBorder="1" applyAlignment="1">
      <alignment horizontal="left" vertical="center" wrapText="1"/>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0" fontId="21" fillId="0" borderId="38" xfId="0" applyFont="1" applyBorder="1" applyAlignment="1">
      <alignment horizontal="left" vertical="center" wrapText="1"/>
    </xf>
    <xf numFmtId="0" fontId="21" fillId="0" borderId="15" xfId="0" applyFont="1" applyBorder="1" applyAlignment="1">
      <alignment horizontal="left" vertical="center"/>
    </xf>
    <xf numFmtId="0" fontId="21" fillId="0" borderId="62" xfId="0" applyFont="1" applyBorder="1" applyAlignment="1">
      <alignment horizontal="left" vertical="center"/>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13" xfId="0" applyFont="1" applyBorder="1" applyAlignment="1">
      <alignment horizontal="left" vertical="center"/>
    </xf>
    <xf numFmtId="165" fontId="7" fillId="18" borderId="17" xfId="0" applyNumberFormat="1" applyFont="1" applyFill="1" applyBorder="1" applyAlignment="1">
      <alignment horizontal="center" vertical="center"/>
    </xf>
    <xf numFmtId="165" fontId="7" fillId="18" borderId="18" xfId="0" applyNumberFormat="1" applyFont="1" applyFill="1" applyBorder="1" applyAlignment="1">
      <alignment horizontal="center"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18" borderId="17" xfId="0" applyFont="1" applyFill="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7" xfId="0" applyFont="1" applyBorder="1" applyAlignment="1">
      <alignment horizontal="center" vertical="center"/>
    </xf>
    <xf numFmtId="1" fontId="7" fillId="20" borderId="20" xfId="0" applyNumberFormat="1" applyFont="1" applyFill="1" applyBorder="1" applyAlignment="1" applyProtection="1">
      <alignment horizontal="center" vertical="center"/>
      <protection locked="0"/>
    </xf>
    <xf numFmtId="1" fontId="7" fillId="20" borderId="21" xfId="0" applyNumberFormat="1" applyFont="1" applyFill="1" applyBorder="1" applyAlignment="1" applyProtection="1">
      <alignment horizontal="center" vertical="center"/>
      <protection locked="0"/>
    </xf>
    <xf numFmtId="1" fontId="7" fillId="20" borderId="22" xfId="0" applyNumberFormat="1" applyFont="1" applyFill="1" applyBorder="1" applyAlignment="1" applyProtection="1">
      <alignment horizontal="center" vertical="center"/>
      <protection locked="0"/>
    </xf>
    <xf numFmtId="1" fontId="7" fillId="20" borderId="12" xfId="0" applyNumberFormat="1" applyFont="1" applyFill="1" applyBorder="1" applyAlignment="1" applyProtection="1">
      <alignment horizontal="center" vertical="center"/>
      <protection locked="0"/>
    </xf>
    <xf numFmtId="1" fontId="7" fillId="20" borderId="0" xfId="0" applyNumberFormat="1" applyFont="1" applyFill="1" applyAlignment="1" applyProtection="1">
      <alignment horizontal="center" vertical="center"/>
      <protection locked="0"/>
    </xf>
    <xf numFmtId="1" fontId="7" fillId="20" borderId="13" xfId="0" applyNumberFormat="1" applyFont="1" applyFill="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21" fillId="0" borderId="29" xfId="0" applyFont="1" applyBorder="1" applyAlignment="1">
      <alignment horizontal="left" vertical="center"/>
    </xf>
    <xf numFmtId="2" fontId="7" fillId="18" borderId="17" xfId="0" applyNumberFormat="1" applyFont="1" applyFill="1" applyBorder="1" applyAlignment="1">
      <alignment horizontal="center" vertical="center"/>
    </xf>
    <xf numFmtId="2" fontId="7" fillId="18" borderId="18" xfId="0" applyNumberFormat="1" applyFont="1" applyFill="1" applyBorder="1" applyAlignment="1">
      <alignment horizontal="center" vertical="center"/>
    </xf>
    <xf numFmtId="2" fontId="7" fillId="18" borderId="27" xfId="0" applyNumberFormat="1" applyFont="1" applyFill="1" applyBorder="1" applyAlignment="1">
      <alignment horizontal="center" vertical="center"/>
    </xf>
    <xf numFmtId="0" fontId="13" fillId="16" borderId="21" xfId="0" applyFont="1" applyFill="1" applyBorder="1" applyAlignment="1" applyProtection="1">
      <alignment horizontal="center" vertical="center"/>
      <protection locked="0"/>
    </xf>
    <xf numFmtId="168" fontId="7" fillId="18" borderId="18" xfId="0" applyNumberFormat="1" applyFont="1" applyFill="1" applyBorder="1" applyAlignment="1">
      <alignment horizontal="center" vertical="center"/>
    </xf>
    <xf numFmtId="168" fontId="7" fillId="18" borderId="27" xfId="0" applyNumberFormat="1" applyFont="1" applyFill="1" applyBorder="1" applyAlignment="1">
      <alignment horizontal="center" vertical="center"/>
    </xf>
    <xf numFmtId="0" fontId="7" fillId="17" borderId="59" xfId="0" applyFont="1" applyFill="1" applyBorder="1" applyAlignment="1" applyProtection="1">
      <alignment horizontal="center" vertical="center"/>
      <protection locked="0"/>
    </xf>
    <xf numFmtId="0" fontId="7" fillId="17" borderId="60" xfId="0" applyFont="1" applyFill="1" applyBorder="1" applyAlignment="1" applyProtection="1">
      <alignment horizontal="center" vertical="center"/>
      <protection locked="0"/>
    </xf>
    <xf numFmtId="0" fontId="7" fillId="17" borderId="61" xfId="0" applyFont="1" applyFill="1" applyBorder="1" applyAlignment="1" applyProtection="1">
      <alignment horizontal="center" vertical="center"/>
      <protection locked="0"/>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13" xfId="0" applyFont="1" applyBorder="1" applyAlignment="1">
      <alignment horizontal="left" vertical="top" wrapText="1"/>
    </xf>
    <xf numFmtId="0" fontId="7" fillId="21" borderId="59" xfId="0" applyFont="1" applyFill="1" applyBorder="1" applyAlignment="1">
      <alignment horizontal="center" vertical="center" wrapText="1"/>
    </xf>
    <xf numFmtId="0" fontId="7" fillId="21" borderId="60" xfId="0" applyFont="1" applyFill="1" applyBorder="1" applyAlignment="1">
      <alignment horizontal="center" vertical="center" wrapText="1"/>
    </xf>
    <xf numFmtId="0" fontId="7" fillId="21" borderId="61" xfId="0" applyFont="1" applyFill="1" applyBorder="1" applyAlignment="1">
      <alignment horizontal="center" vertical="center" wrapText="1"/>
    </xf>
    <xf numFmtId="0" fontId="21" fillId="0" borderId="42" xfId="0" applyFont="1" applyBorder="1" applyAlignment="1">
      <alignment horizontal="left" vertical="top" wrapText="1"/>
    </xf>
    <xf numFmtId="0" fontId="21" fillId="0" borderId="15" xfId="0" applyFont="1" applyBorder="1" applyAlignment="1">
      <alignment horizontal="left" vertical="top" wrapText="1"/>
    </xf>
    <xf numFmtId="0" fontId="21" fillId="0" borderId="3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167" fontId="7" fillId="18" borderId="18" xfId="0" applyNumberFormat="1" applyFont="1" applyFill="1" applyBorder="1" applyAlignment="1">
      <alignment horizontal="center" vertical="center"/>
    </xf>
    <xf numFmtId="167" fontId="7" fillId="18" borderId="27" xfId="0" applyNumberFormat="1" applyFont="1" applyFill="1" applyBorder="1" applyAlignment="1">
      <alignment horizontal="center" vertical="center"/>
    </xf>
    <xf numFmtId="0" fontId="7" fillId="0" borderId="0" xfId="0" applyFont="1" applyAlignment="1">
      <alignment horizontal="center"/>
    </xf>
    <xf numFmtId="0" fontId="19" fillId="0" borderId="0" xfId="0" applyFont="1" applyAlignment="1">
      <alignment horizontal="center"/>
    </xf>
    <xf numFmtId="0" fontId="23" fillId="0" borderId="0" xfId="0" applyFont="1" applyAlignment="1">
      <alignment horizontal="left"/>
    </xf>
    <xf numFmtId="0" fontId="7" fillId="19" borderId="18" xfId="0" applyFont="1" applyFill="1" applyBorder="1" applyAlignment="1" applyProtection="1">
      <alignment horizontal="center" vertical="center"/>
      <protection locked="0"/>
    </xf>
    <xf numFmtId="0" fontId="7" fillId="19" borderId="27" xfId="0" applyFont="1" applyFill="1" applyBorder="1" applyAlignment="1" applyProtection="1">
      <alignment horizontal="center" vertical="center"/>
      <protection locked="0"/>
    </xf>
    <xf numFmtId="0" fontId="12" fillId="19" borderId="18" xfId="0" applyFont="1" applyFill="1" applyBorder="1" applyAlignment="1" applyProtection="1">
      <alignment horizontal="center" vertical="center"/>
      <protection locked="0"/>
    </xf>
    <xf numFmtId="0" fontId="12" fillId="19" borderId="27" xfId="0" applyFont="1" applyFill="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8" xfId="0" applyFont="1" applyBorder="1" applyAlignment="1">
      <alignment horizontal="center" vertical="center"/>
    </xf>
    <xf numFmtId="0" fontId="7" fillId="0" borderId="24" xfId="0" applyFont="1" applyBorder="1" applyAlignment="1">
      <alignment horizontal="center" vertical="center"/>
    </xf>
    <xf numFmtId="0" fontId="7" fillId="20" borderId="20" xfId="0" applyFont="1" applyFill="1" applyBorder="1" applyAlignment="1" applyProtection="1">
      <alignment horizontal="center" vertical="center"/>
      <protection locked="0"/>
    </xf>
    <xf numFmtId="0" fontId="7" fillId="20" borderId="21" xfId="0" applyFont="1" applyFill="1" applyBorder="1" applyAlignment="1" applyProtection="1">
      <alignment horizontal="center" vertical="center"/>
      <protection locked="0"/>
    </xf>
    <xf numFmtId="0" fontId="7" fillId="20" borderId="22" xfId="0" applyFont="1" applyFill="1" applyBorder="1" applyAlignment="1" applyProtection="1">
      <alignment horizontal="center" vertical="center"/>
      <protection locked="0"/>
    </xf>
    <xf numFmtId="0" fontId="7" fillId="20" borderId="23" xfId="0" applyFont="1" applyFill="1" applyBorder="1" applyAlignment="1" applyProtection="1">
      <alignment horizontal="center" vertical="center"/>
      <protection locked="0"/>
    </xf>
    <xf numFmtId="0" fontId="7" fillId="20" borderId="8" xfId="0" applyFont="1" applyFill="1" applyBorder="1" applyAlignment="1" applyProtection="1">
      <alignment horizontal="center" vertical="center"/>
      <protection locked="0"/>
    </xf>
    <xf numFmtId="0" fontId="7" fillId="20" borderId="24" xfId="0" applyFont="1" applyFill="1" applyBorder="1" applyAlignment="1" applyProtection="1">
      <alignment horizontal="center" vertical="center"/>
      <protection locked="0"/>
    </xf>
    <xf numFmtId="0" fontId="7" fillId="0" borderId="28" xfId="0" applyFont="1" applyBorder="1" applyAlignment="1">
      <alignment horizontal="left" vertical="center"/>
    </xf>
    <xf numFmtId="0" fontId="7" fillId="0" borderId="27" xfId="0" applyFont="1" applyBorder="1" applyAlignment="1">
      <alignment horizontal="lef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15" fontId="7" fillId="0" borderId="17" xfId="0" applyNumberFormat="1"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20" borderId="18" xfId="0" applyFont="1" applyFill="1" applyBorder="1" applyAlignment="1" applyProtection="1">
      <alignment horizontal="center" vertical="center" wrapText="1"/>
      <protection locked="0"/>
    </xf>
    <xf numFmtId="0" fontId="7" fillId="20" borderId="27" xfId="0" applyFont="1" applyFill="1" applyBorder="1" applyAlignment="1" applyProtection="1">
      <alignment horizontal="center" vertical="center" wrapText="1"/>
      <protection locked="0"/>
    </xf>
    <xf numFmtId="3" fontId="7" fillId="20" borderId="18" xfId="0" applyNumberFormat="1" applyFont="1" applyFill="1" applyBorder="1" applyAlignment="1" applyProtection="1">
      <alignment horizontal="center" vertical="center"/>
      <protection locked="0"/>
    </xf>
    <xf numFmtId="165" fontId="7" fillId="20" borderId="18" xfId="0" applyNumberFormat="1" applyFont="1" applyFill="1" applyBorder="1" applyAlignment="1" applyProtection="1">
      <alignment horizontal="center" vertical="center"/>
      <protection locked="0"/>
    </xf>
    <xf numFmtId="165" fontId="7" fillId="20" borderId="8" xfId="0" applyNumberFormat="1" applyFont="1" applyFill="1" applyBorder="1" applyAlignment="1" applyProtection="1">
      <alignment horizontal="center" vertical="center"/>
      <protection locked="0"/>
    </xf>
    <xf numFmtId="165" fontId="7" fillId="20" borderId="24" xfId="0" applyNumberFormat="1" applyFont="1" applyFill="1" applyBorder="1" applyAlignment="1" applyProtection="1">
      <alignment horizontal="center" vertical="center"/>
      <protection locked="0"/>
    </xf>
    <xf numFmtId="0" fontId="7" fillId="0" borderId="21" xfId="441" applyFont="1" applyFill="1" applyBorder="1" applyAlignment="1">
      <alignment horizontal="left" vertical="center"/>
    </xf>
    <xf numFmtId="0" fontId="7" fillId="0" borderId="8" xfId="441" applyFont="1" applyFill="1" applyBorder="1" applyAlignment="1">
      <alignment horizontal="left" vertical="center"/>
    </xf>
    <xf numFmtId="0" fontId="7" fillId="19" borderId="20" xfId="441" applyFont="1" applyFill="1" applyBorder="1" applyAlignment="1" applyProtection="1">
      <alignment horizontal="center" vertical="center"/>
      <protection locked="0"/>
    </xf>
    <xf numFmtId="0" fontId="7" fillId="19" borderId="21" xfId="441" applyFont="1" applyFill="1" applyBorder="1" applyAlignment="1" applyProtection="1">
      <alignment horizontal="center" vertical="center"/>
      <protection locked="0"/>
    </xf>
    <xf numFmtId="0" fontId="7" fillId="19" borderId="23" xfId="441" applyFont="1" applyFill="1" applyBorder="1" applyAlignment="1" applyProtection="1">
      <alignment horizontal="center" vertical="center"/>
      <protection locked="0"/>
    </xf>
    <xf numFmtId="0" fontId="7" fillId="19" borderId="8" xfId="441" applyFont="1" applyFill="1" applyBorder="1" applyAlignment="1" applyProtection="1">
      <alignment horizontal="center" vertical="center"/>
      <protection locked="0"/>
    </xf>
    <xf numFmtId="0" fontId="52" fillId="0" borderId="18" xfId="441" applyFont="1" applyFill="1" applyBorder="1" applyAlignment="1">
      <alignment horizontal="left" vertical="center" indent="1"/>
    </xf>
    <xf numFmtId="0" fontId="52" fillId="0" borderId="27" xfId="441" applyFont="1" applyFill="1" applyBorder="1" applyAlignment="1">
      <alignment horizontal="left" vertical="center" indent="1"/>
    </xf>
    <xf numFmtId="0" fontId="7" fillId="17" borderId="17" xfId="0" applyFont="1" applyFill="1" applyBorder="1" applyAlignment="1">
      <alignment horizontal="center"/>
    </xf>
    <xf numFmtId="0" fontId="7" fillId="17" borderId="18" xfId="0" applyFont="1" applyFill="1" applyBorder="1" applyAlignment="1">
      <alignment horizontal="center"/>
    </xf>
    <xf numFmtId="0" fontId="7" fillId="17" borderId="27" xfId="0" applyFont="1" applyFill="1" applyBorder="1" applyAlignment="1">
      <alignment horizontal="center"/>
    </xf>
    <xf numFmtId="0" fontId="7" fillId="17" borderId="17" xfId="0" applyFont="1" applyFill="1" applyBorder="1" applyAlignment="1" applyProtection="1">
      <alignment horizontal="center" vertical="center" wrapText="1"/>
      <protection locked="0"/>
    </xf>
    <xf numFmtId="0" fontId="7" fillId="17" borderId="18" xfId="0" applyFont="1" applyFill="1" applyBorder="1" applyAlignment="1" applyProtection="1">
      <alignment horizontal="center" vertical="center" wrapText="1"/>
      <protection locked="0"/>
    </xf>
    <xf numFmtId="0" fontId="7" fillId="17" borderId="27" xfId="0" applyFont="1" applyFill="1" applyBorder="1" applyAlignment="1" applyProtection="1">
      <alignment horizontal="center" vertical="center" wrapText="1"/>
      <protection locked="0"/>
    </xf>
    <xf numFmtId="0" fontId="27" fillId="20" borderId="17" xfId="0" applyFont="1" applyFill="1" applyBorder="1" applyAlignment="1" applyProtection="1">
      <alignment horizontal="center"/>
      <protection locked="0"/>
    </xf>
    <xf numFmtId="0" fontId="27" fillId="20" borderId="18" xfId="0" applyFont="1" applyFill="1" applyBorder="1" applyAlignment="1" applyProtection="1">
      <alignment horizontal="center"/>
      <protection locked="0"/>
    </xf>
    <xf numFmtId="0" fontId="27" fillId="20" borderId="27" xfId="0" applyFont="1" applyFill="1" applyBorder="1" applyAlignment="1" applyProtection="1">
      <alignment horizontal="center"/>
      <protection locked="0"/>
    </xf>
    <xf numFmtId="0" fontId="27" fillId="20" borderId="17" xfId="0" applyFont="1" applyFill="1" applyBorder="1" applyAlignment="1" applyProtection="1">
      <alignment horizontal="center" vertical="center" wrapText="1"/>
      <protection locked="0"/>
    </xf>
    <xf numFmtId="0" fontId="27" fillId="20" borderId="18" xfId="0" applyFont="1" applyFill="1" applyBorder="1" applyAlignment="1" applyProtection="1">
      <alignment horizontal="center" vertical="center" wrapText="1"/>
      <protection locked="0"/>
    </xf>
    <xf numFmtId="0" fontId="27" fillId="20" borderId="27" xfId="0" applyFont="1" applyFill="1" applyBorder="1" applyAlignment="1" applyProtection="1">
      <alignment horizontal="center" vertical="center" wrapText="1"/>
      <protection locked="0"/>
    </xf>
    <xf numFmtId="0" fontId="7" fillId="0" borderId="20" xfId="441" applyFont="1" applyFill="1" applyBorder="1" applyAlignment="1">
      <alignment horizontal="center" vertical="center"/>
    </xf>
    <xf numFmtId="0" fontId="7" fillId="0" borderId="21" xfId="441" applyFont="1" applyFill="1" applyBorder="1" applyAlignment="1">
      <alignment horizontal="center" vertical="center"/>
    </xf>
    <xf numFmtId="0" fontId="7" fillId="0" borderId="22" xfId="441" applyFont="1" applyFill="1" applyBorder="1" applyAlignment="1">
      <alignment horizontal="center" vertical="center"/>
    </xf>
    <xf numFmtId="0" fontId="7" fillId="0" borderId="23" xfId="441" applyFont="1" applyFill="1" applyBorder="1" applyAlignment="1">
      <alignment horizontal="center" vertical="center"/>
    </xf>
    <xf numFmtId="0" fontId="7" fillId="0" borderId="8" xfId="441" applyFont="1" applyFill="1" applyBorder="1" applyAlignment="1">
      <alignment horizontal="center" vertical="center"/>
    </xf>
    <xf numFmtId="0" fontId="7" fillId="0" borderId="24" xfId="441" applyFont="1" applyFill="1" applyBorder="1" applyAlignment="1">
      <alignment horizontal="center" vertical="center"/>
    </xf>
    <xf numFmtId="0" fontId="27" fillId="43" borderId="21" xfId="441" applyFont="1" applyFill="1" applyBorder="1" applyAlignment="1" applyProtection="1">
      <alignment horizontal="center" vertical="center" wrapText="1"/>
      <protection locked="0"/>
    </xf>
    <xf numFmtId="0" fontId="27" fillId="43" borderId="22" xfId="441" applyFont="1" applyFill="1" applyBorder="1" applyAlignment="1" applyProtection="1">
      <alignment horizontal="center" vertical="center" wrapText="1"/>
      <protection locked="0"/>
    </xf>
    <xf numFmtId="0" fontId="27" fillId="43" borderId="8" xfId="441" applyFont="1" applyFill="1" applyBorder="1" applyAlignment="1" applyProtection="1">
      <alignment horizontal="center" vertical="center" wrapText="1"/>
      <protection locked="0"/>
    </xf>
    <xf numFmtId="0" fontId="27" fillId="43" borderId="24" xfId="441" applyFont="1" applyFill="1" applyBorder="1" applyAlignment="1" applyProtection="1">
      <alignment horizontal="center" vertical="center" wrapText="1"/>
      <protection locked="0"/>
    </xf>
    <xf numFmtId="0" fontId="19" fillId="0" borderId="0" xfId="0" applyFont="1" applyAlignment="1">
      <alignment horizontal="left"/>
    </xf>
    <xf numFmtId="0" fontId="7" fillId="21" borderId="57" xfId="0" applyFont="1" applyFill="1" applyBorder="1" applyAlignment="1">
      <alignment horizontal="center" vertical="center" wrapText="1"/>
    </xf>
    <xf numFmtId="0" fontId="7" fillId="21" borderId="58" xfId="0" applyFont="1" applyFill="1" applyBorder="1" applyAlignment="1">
      <alignment horizontal="center" vertical="center" wrapText="1"/>
    </xf>
    <xf numFmtId="0" fontId="7" fillId="0" borderId="42" xfId="0" applyFont="1" applyBorder="1" applyAlignment="1">
      <alignment horizontal="left" vertical="center" wrapText="1"/>
    </xf>
    <xf numFmtId="0" fontId="7" fillId="0" borderId="15" xfId="0" applyFont="1" applyBorder="1" applyAlignment="1">
      <alignment horizontal="left" vertical="center" wrapText="1"/>
    </xf>
    <xf numFmtId="0" fontId="7" fillId="0" borderId="43" xfId="0" applyFont="1" applyBorder="1" applyAlignment="1">
      <alignment horizontal="left" vertical="center" wrapText="1"/>
    </xf>
    <xf numFmtId="0" fontId="7" fillId="0" borderId="16" xfId="0" applyFont="1" applyBorder="1" applyAlignment="1">
      <alignment horizontal="left" vertical="center" wrapText="1"/>
    </xf>
    <xf numFmtId="0" fontId="7" fillId="21" borderId="17" xfId="0" applyFont="1" applyFill="1" applyBorder="1" applyAlignment="1">
      <alignment horizontal="center" vertical="center" wrapText="1"/>
    </xf>
    <xf numFmtId="0" fontId="7" fillId="21" borderId="18" xfId="0" applyFont="1" applyFill="1" applyBorder="1" applyAlignment="1">
      <alignment horizontal="center" vertical="center" wrapText="1"/>
    </xf>
    <xf numFmtId="0" fontId="7" fillId="21" borderId="44" xfId="0" applyFont="1" applyFill="1" applyBorder="1" applyAlignment="1">
      <alignment horizontal="center" vertical="center" wrapText="1"/>
    </xf>
    <xf numFmtId="0" fontId="7" fillId="0" borderId="36" xfId="0" applyFont="1" applyBorder="1" applyAlignment="1">
      <alignment horizontal="center" vertical="center"/>
    </xf>
    <xf numFmtId="2" fontId="7" fillId="19" borderId="36" xfId="0" applyNumberFormat="1" applyFont="1" applyFill="1" applyBorder="1" applyAlignment="1" applyProtection="1">
      <alignment horizontal="center" vertical="center"/>
      <protection locked="0"/>
    </xf>
    <xf numFmtId="2" fontId="7" fillId="18" borderId="30" xfId="0" applyNumberFormat="1" applyFont="1" applyFill="1" applyBorder="1" applyAlignment="1">
      <alignment horizontal="center" vertical="center" wrapText="1"/>
    </xf>
    <xf numFmtId="2" fontId="7" fillId="18" borderId="30" xfId="0" applyNumberFormat="1" applyFont="1" applyFill="1" applyBorder="1" applyAlignment="1">
      <alignment horizontal="center" vertical="center"/>
    </xf>
    <xf numFmtId="2" fontId="7" fillId="18" borderId="31" xfId="0" applyNumberFormat="1" applyFont="1" applyFill="1" applyBorder="1" applyAlignment="1">
      <alignment horizontal="center" vertical="center"/>
    </xf>
    <xf numFmtId="0" fontId="21" fillId="0" borderId="20" xfId="0" applyFont="1" applyBorder="1" applyAlignment="1">
      <alignment horizontal="left" vertical="top" wrapText="1"/>
    </xf>
    <xf numFmtId="0" fontId="21" fillId="0" borderId="21" xfId="0" applyFont="1" applyBorder="1" applyAlignment="1">
      <alignment horizontal="left" vertical="top"/>
    </xf>
    <xf numFmtId="0" fontId="21" fillId="0" borderId="22" xfId="0" applyFont="1" applyBorder="1" applyAlignment="1">
      <alignment horizontal="left" vertical="top"/>
    </xf>
    <xf numFmtId="0" fontId="21" fillId="0" borderId="12" xfId="0" applyFont="1" applyBorder="1" applyAlignment="1">
      <alignment horizontal="left" vertical="top"/>
    </xf>
    <xf numFmtId="0" fontId="21" fillId="0" borderId="0" xfId="0" applyFont="1" applyAlignment="1">
      <alignment horizontal="left" vertical="top"/>
    </xf>
    <xf numFmtId="0" fontId="21" fillId="0" borderId="13" xfId="0" applyFont="1" applyBorder="1" applyAlignment="1">
      <alignment horizontal="left" vertical="top"/>
    </xf>
    <xf numFmtId="0" fontId="7" fillId="17" borderId="19" xfId="0" applyFont="1" applyFill="1" applyBorder="1" applyAlignment="1">
      <alignment horizontal="center" vertical="center"/>
    </xf>
    <xf numFmtId="165" fontId="7" fillId="17" borderId="19" xfId="0" applyNumberFormat="1" applyFont="1" applyFill="1" applyBorder="1" applyAlignment="1">
      <alignment horizontal="center" vertical="center"/>
    </xf>
    <xf numFmtId="0" fontId="7" fillId="17" borderId="56" xfId="0" applyFont="1" applyFill="1" applyBorder="1" applyAlignment="1">
      <alignment horizontal="center" vertical="center"/>
    </xf>
    <xf numFmtId="0" fontId="7" fillId="17" borderId="15" xfId="0" applyFont="1" applyFill="1" applyBorder="1" applyAlignment="1">
      <alignment horizontal="center" vertical="center"/>
    </xf>
    <xf numFmtId="0" fontId="7" fillId="17" borderId="16" xfId="0" applyFont="1" applyFill="1" applyBorder="1" applyAlignment="1">
      <alignment horizontal="center" vertical="center"/>
    </xf>
    <xf numFmtId="2" fontId="7" fillId="17" borderId="15" xfId="0" applyNumberFormat="1" applyFont="1" applyFill="1" applyBorder="1" applyAlignment="1">
      <alignment horizontal="center"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57" xfId="0" applyFont="1" applyBorder="1" applyAlignment="1">
      <alignment horizontal="left" vertical="center"/>
    </xf>
    <xf numFmtId="0" fontId="7" fillId="0" borderId="58" xfId="0" applyFont="1" applyBorder="1" applyAlignment="1">
      <alignment horizontal="left" vertical="center"/>
    </xf>
    <xf numFmtId="0" fontId="21" fillId="0" borderId="35" xfId="0" applyFont="1" applyBorder="1" applyAlignment="1">
      <alignment horizontal="left" vertical="center"/>
    </xf>
    <xf numFmtId="0" fontId="21" fillId="0" borderId="36" xfId="0" applyFont="1" applyBorder="1" applyAlignment="1">
      <alignment horizontal="left" vertical="center"/>
    </xf>
    <xf numFmtId="0" fontId="21" fillId="0" borderId="59" xfId="0" applyFont="1" applyBorder="1" applyAlignment="1">
      <alignment horizontal="left" vertical="center"/>
    </xf>
    <xf numFmtId="0" fontId="21" fillId="0" borderId="47" xfId="0" applyFont="1" applyBorder="1" applyAlignment="1">
      <alignment horizontal="left" vertical="center"/>
    </xf>
    <xf numFmtId="0" fontId="21" fillId="0" borderId="45" xfId="0" applyFont="1" applyBorder="1" applyAlignment="1">
      <alignment horizontal="left" vertical="center"/>
    </xf>
    <xf numFmtId="0" fontId="21" fillId="0" borderId="42" xfId="0" applyFont="1" applyBorder="1" applyAlignment="1">
      <alignment horizontal="left" vertical="center"/>
    </xf>
    <xf numFmtId="0" fontId="7"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165" fontId="7" fillId="18" borderId="36" xfId="0" applyNumberFormat="1" applyFont="1" applyFill="1" applyBorder="1" applyAlignment="1">
      <alignment horizontal="center" vertical="center"/>
    </xf>
    <xf numFmtId="165" fontId="7" fillId="18" borderId="37" xfId="0" applyNumberFormat="1" applyFont="1" applyFill="1" applyBorder="1" applyAlignment="1">
      <alignment horizontal="center" vertical="center"/>
    </xf>
    <xf numFmtId="0" fontId="21" fillId="0" borderId="59" xfId="0" applyFont="1" applyBorder="1" applyAlignment="1">
      <alignment horizontal="left"/>
    </xf>
    <xf numFmtId="0" fontId="21" fillId="0" borderId="60" xfId="0" applyFont="1" applyBorder="1" applyAlignment="1">
      <alignment horizontal="left"/>
    </xf>
    <xf numFmtId="0" fontId="21" fillId="0" borderId="15" xfId="0" applyFont="1" applyBorder="1" applyAlignment="1">
      <alignment horizontal="left"/>
    </xf>
    <xf numFmtId="0" fontId="21" fillId="0" borderId="39" xfId="0" applyFont="1" applyBorder="1" applyAlignment="1">
      <alignment horizontal="left"/>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18" borderId="35" xfId="0" applyFont="1" applyFill="1" applyBorder="1" applyAlignment="1">
      <alignment horizontal="center" vertical="center"/>
    </xf>
    <xf numFmtId="0" fontId="7" fillId="18" borderId="36" xfId="0" applyFont="1" applyFill="1" applyBorder="1" applyAlignment="1">
      <alignment horizontal="center" vertical="center"/>
    </xf>
    <xf numFmtId="0" fontId="7" fillId="18" borderId="20" xfId="0" applyFont="1" applyFill="1" applyBorder="1" applyAlignment="1">
      <alignment horizontal="center" vertical="center"/>
    </xf>
    <xf numFmtId="0" fontId="7" fillId="18" borderId="21" xfId="0" applyFont="1" applyFill="1" applyBorder="1" applyAlignment="1">
      <alignment horizontal="center" vertical="center"/>
    </xf>
    <xf numFmtId="0" fontId="7" fillId="18" borderId="22" xfId="0" applyFont="1" applyFill="1" applyBorder="1" applyAlignment="1">
      <alignment horizontal="center" vertical="center"/>
    </xf>
    <xf numFmtId="0" fontId="7" fillId="18" borderId="23" xfId="0" applyFont="1" applyFill="1" applyBorder="1" applyAlignment="1">
      <alignment horizontal="center" vertical="center"/>
    </xf>
    <xf numFmtId="0" fontId="7" fillId="18" borderId="8" xfId="0" applyFont="1" applyFill="1" applyBorder="1" applyAlignment="1">
      <alignment horizontal="center" vertical="center"/>
    </xf>
    <xf numFmtId="0" fontId="7" fillId="18" borderId="24" xfId="0" applyFont="1" applyFill="1" applyBorder="1" applyAlignment="1">
      <alignment horizontal="center" vertical="center"/>
    </xf>
    <xf numFmtId="0" fontId="7" fillId="21" borderId="32" xfId="0" applyFont="1" applyFill="1" applyBorder="1" applyAlignment="1">
      <alignment horizontal="center" vertical="center" wrapText="1"/>
    </xf>
    <xf numFmtId="0" fontId="7" fillId="21" borderId="33" xfId="0" applyFont="1" applyFill="1" applyBorder="1" applyAlignment="1">
      <alignment horizontal="center" vertical="center" wrapText="1"/>
    </xf>
    <xf numFmtId="0" fontId="7" fillId="21" borderId="35" xfId="0" applyFont="1" applyFill="1" applyBorder="1" applyAlignment="1">
      <alignment horizontal="center" vertical="center" wrapText="1"/>
    </xf>
    <xf numFmtId="0" fontId="7" fillId="21" borderId="36" xfId="0" applyFont="1" applyFill="1" applyBorder="1" applyAlignment="1">
      <alignment horizontal="center" vertical="center" wrapText="1"/>
    </xf>
    <xf numFmtId="0" fontId="7" fillId="21" borderId="50" xfId="0" applyFont="1" applyFill="1" applyBorder="1" applyAlignment="1">
      <alignment horizontal="center" vertical="center" wrapText="1"/>
    </xf>
    <xf numFmtId="0" fontId="7" fillId="21" borderId="21" xfId="0" applyFont="1" applyFill="1" applyBorder="1" applyAlignment="1">
      <alignment horizontal="center" vertical="center" wrapText="1"/>
    </xf>
    <xf numFmtId="0" fontId="7" fillId="21" borderId="22" xfId="0" applyFont="1" applyFill="1" applyBorder="1" applyAlignment="1">
      <alignment horizontal="center" vertical="center" wrapText="1"/>
    </xf>
    <xf numFmtId="0" fontId="7" fillId="21" borderId="10" xfId="0" applyFont="1" applyFill="1" applyBorder="1" applyAlignment="1">
      <alignment horizontal="center" vertical="center" wrapText="1"/>
    </xf>
    <xf numFmtId="0" fontId="7" fillId="21" borderId="0" xfId="0" applyFont="1" applyFill="1" applyAlignment="1">
      <alignment horizontal="center" vertical="center" wrapText="1"/>
    </xf>
    <xf numFmtId="0" fontId="7" fillId="21" borderId="13" xfId="0" applyFont="1" applyFill="1" applyBorder="1" applyAlignment="1">
      <alignment horizontal="center" vertical="center" wrapText="1"/>
    </xf>
    <xf numFmtId="0" fontId="7" fillId="20" borderId="63" xfId="0" applyFont="1" applyFill="1" applyBorder="1" applyAlignment="1" applyProtection="1">
      <alignment horizontal="center" vertical="center"/>
      <protection locked="0"/>
    </xf>
    <xf numFmtId="0" fontId="7" fillId="20" borderId="19" xfId="0" applyFont="1" applyFill="1" applyBorder="1" applyAlignment="1" applyProtection="1">
      <alignment horizontal="center" vertical="center"/>
      <protection locked="0"/>
    </xf>
    <xf numFmtId="0" fontId="7" fillId="20" borderId="55" xfId="0" applyFont="1" applyFill="1" applyBorder="1" applyAlignment="1" applyProtection="1">
      <alignment horizontal="center" vertical="center"/>
      <protection locked="0"/>
    </xf>
    <xf numFmtId="0" fontId="7" fillId="20" borderId="54" xfId="0" applyFont="1" applyFill="1" applyBorder="1" applyAlignment="1" applyProtection="1">
      <alignment horizontal="center" vertical="center"/>
      <protection locked="0"/>
    </xf>
    <xf numFmtId="0" fontId="7" fillId="20" borderId="64" xfId="0" applyFont="1" applyFill="1" applyBorder="1" applyAlignment="1" applyProtection="1">
      <alignment horizontal="center" vertical="center"/>
      <protection locked="0"/>
    </xf>
    <xf numFmtId="1" fontId="7" fillId="18" borderId="36" xfId="0" applyNumberFormat="1" applyFont="1" applyFill="1" applyBorder="1" applyAlignment="1">
      <alignment horizontal="center" vertical="center"/>
    </xf>
    <xf numFmtId="0" fontId="7" fillId="19" borderId="35" xfId="0" applyFont="1" applyFill="1" applyBorder="1" applyAlignment="1" applyProtection="1">
      <alignment horizontal="center" vertical="center"/>
      <protection locked="0"/>
    </xf>
    <xf numFmtId="0" fontId="7" fillId="19" borderId="36" xfId="0" applyFont="1" applyFill="1" applyBorder="1" applyAlignment="1" applyProtection="1">
      <alignment horizontal="center" vertical="center"/>
      <protection locked="0"/>
    </xf>
    <xf numFmtId="0" fontId="7" fillId="0" borderId="50" xfId="0" applyFont="1" applyBorder="1" applyAlignment="1">
      <alignment horizontal="center" vertical="center"/>
    </xf>
    <xf numFmtId="0" fontId="7" fillId="0" borderId="52" xfId="0" applyFont="1" applyBorder="1" applyAlignment="1">
      <alignment horizontal="center" vertical="center"/>
    </xf>
    <xf numFmtId="0" fontId="7" fillId="0" borderId="54" xfId="0" applyFont="1" applyBorder="1" applyAlignment="1">
      <alignment horizontal="center" vertical="center"/>
    </xf>
    <xf numFmtId="0" fontId="7" fillId="0" borderId="19" xfId="0" applyFont="1" applyBorder="1" applyAlignment="1">
      <alignment horizontal="center" vertical="center"/>
    </xf>
    <xf numFmtId="0" fontId="7" fillId="0" borderId="55" xfId="0" applyFont="1" applyBorder="1" applyAlignment="1">
      <alignment horizontal="center" vertical="center"/>
    </xf>
    <xf numFmtId="0" fontId="7" fillId="18" borderId="37"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4" xfId="0" applyFont="1" applyFill="1" applyBorder="1" applyAlignment="1">
      <alignment horizontal="center" vertical="center"/>
    </xf>
    <xf numFmtId="0" fontId="7" fillId="22" borderId="36" xfId="0" applyFont="1" applyFill="1" applyBorder="1" applyAlignment="1">
      <alignment horizontal="center" vertical="center" wrapText="1"/>
    </xf>
    <xf numFmtId="0" fontId="7" fillId="22" borderId="37" xfId="0" applyFont="1" applyFill="1" applyBorder="1" applyAlignment="1">
      <alignment horizontal="center" vertical="center" wrapText="1"/>
    </xf>
    <xf numFmtId="0" fontId="7" fillId="22" borderId="36" xfId="0" applyFont="1" applyFill="1" applyBorder="1" applyAlignment="1">
      <alignment horizont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8" xfId="0" applyFont="1" applyBorder="1" applyAlignment="1">
      <alignment horizontal="center" vertical="center" wrapText="1"/>
    </xf>
    <xf numFmtId="0" fontId="7" fillId="19" borderId="20" xfId="0" applyFont="1" applyFill="1" applyBorder="1" applyAlignment="1" applyProtection="1">
      <alignment horizontal="center" vertical="center"/>
      <protection locked="0"/>
    </xf>
    <xf numFmtId="0" fontId="7" fillId="19" borderId="21" xfId="0" applyFont="1" applyFill="1" applyBorder="1" applyAlignment="1" applyProtection="1">
      <alignment horizontal="center" vertical="center"/>
      <protection locked="0"/>
    </xf>
    <xf numFmtId="0" fontId="7" fillId="19" borderId="22" xfId="0" applyFont="1" applyFill="1" applyBorder="1" applyAlignment="1" applyProtection="1">
      <alignment horizontal="center" vertical="center"/>
      <protection locked="0"/>
    </xf>
    <xf numFmtId="0" fontId="7" fillId="19" borderId="23" xfId="0" applyFont="1" applyFill="1" applyBorder="1" applyAlignment="1" applyProtection="1">
      <alignment horizontal="center" vertical="center"/>
      <protection locked="0"/>
    </xf>
    <xf numFmtId="0" fontId="7" fillId="19" borderId="8" xfId="0" applyFont="1" applyFill="1" applyBorder="1" applyAlignment="1" applyProtection="1">
      <alignment horizontal="center" vertical="center"/>
      <protection locked="0"/>
    </xf>
    <xf numFmtId="0" fontId="7" fillId="19" borderId="24" xfId="0" applyFont="1" applyFill="1" applyBorder="1" applyAlignment="1" applyProtection="1">
      <alignment horizontal="center" vertical="center"/>
      <protection locked="0"/>
    </xf>
    <xf numFmtId="0" fontId="7" fillId="21" borderId="33" xfId="0" applyFont="1" applyFill="1" applyBorder="1" applyAlignment="1">
      <alignment horizontal="center" vertical="center"/>
    </xf>
    <xf numFmtId="0" fontId="7" fillId="21" borderId="36" xfId="0" applyFont="1" applyFill="1" applyBorder="1" applyAlignment="1">
      <alignment horizontal="center" vertical="center"/>
    </xf>
    <xf numFmtId="0" fontId="7" fillId="22" borderId="32" xfId="0" applyFont="1" applyFill="1" applyBorder="1" applyAlignment="1">
      <alignment horizontal="center" wrapText="1"/>
    </xf>
    <xf numFmtId="0" fontId="7" fillId="22" borderId="33" xfId="0" applyFont="1" applyFill="1" applyBorder="1" applyAlignment="1">
      <alignment horizontal="center" wrapText="1"/>
    </xf>
    <xf numFmtId="0" fontId="7" fillId="22" borderId="35" xfId="0" applyFont="1" applyFill="1" applyBorder="1" applyAlignment="1">
      <alignment horizontal="center" wrapText="1"/>
    </xf>
    <xf numFmtId="0" fontId="7" fillId="18" borderId="44" xfId="0" applyFont="1" applyFill="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 fontId="7" fillId="18" borderId="33" xfId="0" applyNumberFormat="1" applyFont="1" applyFill="1" applyBorder="1" applyAlignment="1">
      <alignment horizontal="center" vertical="center"/>
    </xf>
    <xf numFmtId="0" fontId="7" fillId="19" borderId="32" xfId="0" applyFont="1" applyFill="1" applyBorder="1" applyAlignment="1" applyProtection="1">
      <alignment horizontal="center" vertical="center"/>
      <protection locked="0"/>
    </xf>
    <xf numFmtId="0" fontId="7" fillId="19" borderId="33" xfId="0" applyFont="1" applyFill="1" applyBorder="1" applyAlignment="1" applyProtection="1">
      <alignment horizontal="center" vertical="center"/>
      <protection locked="0"/>
    </xf>
    <xf numFmtId="0" fontId="7" fillId="18" borderId="33" xfId="0" applyFont="1" applyFill="1" applyBorder="1" applyAlignment="1">
      <alignment horizontal="center" vertical="center"/>
    </xf>
    <xf numFmtId="0" fontId="7" fillId="18" borderId="34" xfId="0" applyFont="1" applyFill="1" applyBorder="1" applyAlignment="1">
      <alignment horizontal="center" vertical="center"/>
    </xf>
    <xf numFmtId="0" fontId="7" fillId="21" borderId="20" xfId="0" applyFont="1" applyFill="1" applyBorder="1" applyAlignment="1">
      <alignment horizontal="center" vertical="center"/>
    </xf>
    <xf numFmtId="0" fontId="7" fillId="21" borderId="21" xfId="0" applyFont="1" applyFill="1" applyBorder="1" applyAlignment="1">
      <alignment horizontal="center" vertical="center"/>
    </xf>
    <xf numFmtId="0" fontId="7" fillId="21" borderId="22" xfId="0" applyFont="1" applyFill="1" applyBorder="1" applyAlignment="1">
      <alignment horizontal="center" vertical="center"/>
    </xf>
    <xf numFmtId="0" fontId="7" fillId="21" borderId="23" xfId="0" applyFont="1" applyFill="1" applyBorder="1" applyAlignment="1">
      <alignment horizontal="center" vertical="center"/>
    </xf>
    <xf numFmtId="0" fontId="7" fillId="21" borderId="8" xfId="0" applyFont="1" applyFill="1" applyBorder="1" applyAlignment="1">
      <alignment horizontal="center" vertical="center"/>
    </xf>
    <xf numFmtId="0" fontId="7" fillId="21" borderId="24" xfId="0" applyFont="1" applyFill="1" applyBorder="1" applyAlignment="1">
      <alignment horizontal="center" vertical="center"/>
    </xf>
    <xf numFmtId="0" fontId="7" fillId="21" borderId="12" xfId="0" applyFont="1" applyFill="1" applyBorder="1" applyAlignment="1">
      <alignment horizontal="center" vertical="center"/>
    </xf>
    <xf numFmtId="0" fontId="7" fillId="21" borderId="0" xfId="0" applyFont="1" applyFill="1" applyAlignment="1">
      <alignment horizontal="center" vertical="center"/>
    </xf>
    <xf numFmtId="0" fontId="7" fillId="21" borderId="13" xfId="0" applyFont="1" applyFill="1" applyBorder="1" applyAlignment="1">
      <alignment horizontal="center" vertical="center"/>
    </xf>
    <xf numFmtId="0" fontId="7" fillId="21" borderId="20" xfId="0" applyFont="1" applyFill="1" applyBorder="1" applyAlignment="1">
      <alignment horizontal="center" vertical="center" wrapText="1"/>
    </xf>
    <xf numFmtId="0" fontId="7" fillId="21" borderId="32" xfId="0" applyFont="1" applyFill="1" applyBorder="1" applyAlignment="1">
      <alignment horizontal="center" vertical="center"/>
    </xf>
    <xf numFmtId="0" fontId="7" fillId="21" borderId="34" xfId="0" applyFont="1" applyFill="1" applyBorder="1" applyAlignment="1">
      <alignment horizontal="center" vertical="center"/>
    </xf>
    <xf numFmtId="0" fontId="7" fillId="21" borderId="98" xfId="0" applyFont="1" applyFill="1" applyBorder="1" applyAlignment="1">
      <alignment horizontal="center" vertical="center"/>
    </xf>
    <xf numFmtId="0" fontId="7" fillId="21" borderId="60" xfId="0" applyFont="1" applyFill="1" applyBorder="1" applyAlignment="1">
      <alignment horizontal="center" vertical="center"/>
    </xf>
    <xf numFmtId="0" fontId="7" fillId="21" borderId="59" xfId="0" applyFont="1" applyFill="1" applyBorder="1" applyAlignment="1">
      <alignment horizontal="center" vertical="center"/>
    </xf>
    <xf numFmtId="0" fontId="7" fillId="21" borderId="61" xfId="0" applyFont="1" applyFill="1" applyBorder="1" applyAlignment="1">
      <alignment horizontal="center" vertical="center"/>
    </xf>
    <xf numFmtId="0" fontId="7" fillId="21" borderId="66" xfId="0" applyFont="1" applyFill="1" applyBorder="1" applyAlignment="1">
      <alignment horizontal="center" vertical="center" wrapText="1"/>
    </xf>
    <xf numFmtId="0" fontId="21" fillId="0" borderId="32" xfId="0" applyFont="1" applyBorder="1" applyAlignment="1">
      <alignment horizontal="left" vertical="top" wrapText="1"/>
    </xf>
    <xf numFmtId="0" fontId="21" fillId="0" borderId="33" xfId="0" applyFont="1" applyBorder="1" applyAlignment="1">
      <alignment horizontal="left" vertical="top"/>
    </xf>
    <xf numFmtId="0" fontId="21" fillId="0" borderId="48" xfId="0" applyFont="1" applyBorder="1" applyAlignment="1">
      <alignment horizontal="left" vertical="top"/>
    </xf>
    <xf numFmtId="0" fontId="21" fillId="0" borderId="49" xfId="0" applyFont="1" applyBorder="1" applyAlignment="1">
      <alignment horizontal="left" vertical="top"/>
    </xf>
    <xf numFmtId="1" fontId="7" fillId="18" borderId="50" xfId="0" applyNumberFormat="1" applyFont="1" applyFill="1" applyBorder="1" applyAlignment="1">
      <alignment horizontal="center" vertical="center"/>
    </xf>
    <xf numFmtId="1" fontId="7" fillId="18" borderId="51" xfId="0" applyNumberFormat="1" applyFont="1" applyFill="1" applyBorder="1" applyAlignment="1">
      <alignment horizontal="center" vertical="center"/>
    </xf>
    <xf numFmtId="1" fontId="7" fillId="18" borderId="52" xfId="0" applyNumberFormat="1" applyFont="1" applyFill="1" applyBorder="1" applyAlignment="1">
      <alignment horizontal="center" vertical="center"/>
    </xf>
    <xf numFmtId="1" fontId="7" fillId="18" borderId="53" xfId="0" applyNumberFormat="1" applyFont="1" applyFill="1" applyBorder="1" applyAlignment="1">
      <alignment horizontal="center" vertical="center"/>
    </xf>
    <xf numFmtId="0" fontId="7" fillId="19" borderId="38" xfId="0" applyFont="1" applyFill="1" applyBorder="1" applyAlignment="1" applyProtection="1">
      <alignment horizontal="center" vertical="center"/>
      <protection locked="0"/>
    </xf>
    <xf numFmtId="0" fontId="7" fillId="19" borderId="15" xfId="0" applyFont="1" applyFill="1" applyBorder="1" applyAlignment="1" applyProtection="1">
      <alignment horizontal="center" vertical="center"/>
      <protection locked="0"/>
    </xf>
    <xf numFmtId="0" fontId="7" fillId="19" borderId="39" xfId="0" applyFont="1" applyFill="1" applyBorder="1" applyAlignment="1" applyProtection="1">
      <alignment horizontal="center" vertical="center"/>
      <protection locked="0"/>
    </xf>
    <xf numFmtId="0" fontId="7" fillId="19" borderId="4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41" xfId="0" applyFont="1" applyFill="1" applyBorder="1" applyAlignment="1" applyProtection="1">
      <alignment horizontal="center" vertical="center"/>
      <protection locked="0"/>
    </xf>
    <xf numFmtId="0" fontId="7" fillId="18" borderId="42" xfId="0" applyFont="1" applyFill="1" applyBorder="1" applyAlignment="1">
      <alignment horizontal="center" vertical="center"/>
    </xf>
    <xf numFmtId="0" fontId="7" fillId="18" borderId="15" xfId="0" applyFont="1" applyFill="1" applyBorder="1" applyAlignment="1">
      <alignment horizontal="center" vertical="center"/>
    </xf>
    <xf numFmtId="0" fontId="7" fillId="18" borderId="39" xfId="0" applyFont="1" applyFill="1" applyBorder="1" applyAlignment="1">
      <alignment horizontal="center" vertical="center"/>
    </xf>
    <xf numFmtId="0" fontId="7" fillId="18" borderId="43" xfId="0" applyFont="1" applyFill="1" applyBorder="1" applyAlignment="1">
      <alignment horizontal="center" vertical="center"/>
    </xf>
    <xf numFmtId="0" fontId="7" fillId="18" borderId="16" xfId="0" applyFont="1" applyFill="1" applyBorder="1" applyAlignment="1">
      <alignment horizontal="center" vertical="center"/>
    </xf>
    <xf numFmtId="0" fontId="7" fillId="18" borderId="41" xfId="0" applyFont="1" applyFill="1" applyBorder="1" applyAlignment="1">
      <alignment horizontal="center" vertical="center"/>
    </xf>
    <xf numFmtId="0" fontId="7" fillId="21" borderId="37" xfId="0" applyFont="1" applyFill="1" applyBorder="1" applyAlignment="1">
      <alignment horizontal="center" vertical="center"/>
    </xf>
    <xf numFmtId="0" fontId="7" fillId="21" borderId="45" xfId="0" applyFont="1" applyFill="1" applyBorder="1" applyAlignment="1">
      <alignment horizontal="center" vertical="center"/>
    </xf>
    <xf numFmtId="0" fontId="7" fillId="21" borderId="46" xfId="0" applyFont="1" applyFill="1" applyBorder="1" applyAlignment="1">
      <alignment horizontal="center" vertical="center"/>
    </xf>
    <xf numFmtId="0" fontId="7" fillId="21" borderId="35" xfId="0" applyFont="1" applyFill="1" applyBorder="1" applyAlignment="1">
      <alignment horizontal="center" vertical="center"/>
    </xf>
    <xf numFmtId="0" fontId="7" fillId="21" borderId="47" xfId="0" applyFont="1" applyFill="1" applyBorder="1" applyAlignment="1">
      <alignment horizontal="center"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165" fontId="7" fillId="17" borderId="15" xfId="0" applyNumberFormat="1" applyFont="1" applyFill="1" applyBorder="1" applyAlignment="1">
      <alignment horizontal="center" vertical="center"/>
    </xf>
    <xf numFmtId="0" fontId="7" fillId="0" borderId="20"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3" xfId="0" applyFont="1" applyBorder="1" applyAlignment="1">
      <alignment horizontal="left" vertical="center" wrapText="1"/>
    </xf>
    <xf numFmtId="0" fontId="7" fillId="0" borderId="29"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21" fillId="0" borderId="33" xfId="0" applyFont="1" applyBorder="1" applyAlignment="1">
      <alignment horizontal="left" vertical="top" wrapText="1"/>
    </xf>
    <xf numFmtId="0" fontId="21" fillId="0" borderId="34" xfId="0" applyFont="1" applyBorder="1" applyAlignment="1">
      <alignment horizontal="left" vertical="top" wrapText="1"/>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37" xfId="0" applyFont="1" applyBorder="1" applyAlignment="1">
      <alignment horizontal="left" vertical="top" wrapText="1"/>
    </xf>
    <xf numFmtId="0" fontId="7" fillId="17" borderId="42"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7" fillId="17" borderId="43" xfId="0" applyFont="1" applyFill="1" applyBorder="1" applyAlignment="1">
      <alignment horizontal="center" vertical="center" wrapText="1"/>
    </xf>
    <xf numFmtId="0" fontId="7" fillId="17" borderId="16" xfId="0" applyFont="1" applyFill="1" applyBorder="1" applyAlignment="1">
      <alignment horizontal="center" vertical="center" wrapText="1"/>
    </xf>
    <xf numFmtId="0" fontId="10" fillId="0" borderId="0" xfId="0" applyFont="1" applyAlignment="1">
      <alignment wrapText="1"/>
    </xf>
    <xf numFmtId="0" fontId="0" fillId="0" borderId="0" xfId="0" applyAlignment="1">
      <alignment wrapText="1"/>
    </xf>
    <xf numFmtId="0" fontId="0" fillId="0" borderId="0" xfId="0" applyAlignment="1">
      <alignment horizontal="center"/>
    </xf>
    <xf numFmtId="0" fontId="10" fillId="0" borderId="0" xfId="0" applyFont="1"/>
    <xf numFmtId="0" fontId="0" fillId="22" borderId="0" xfId="0" applyFill="1"/>
    <xf numFmtId="0" fontId="10"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left" vertical="center" wrapText="1"/>
    </xf>
    <xf numFmtId="0" fontId="10" fillId="16" borderId="0" xfId="0" applyFont="1" applyFill="1" applyAlignment="1">
      <alignment horizontal="center"/>
    </xf>
    <xf numFmtId="0" fontId="0" fillId="0" borderId="0" xfId="0" applyAlignment="1">
      <alignment horizontal="center" wrapText="1"/>
    </xf>
    <xf numFmtId="168" fontId="7" fillId="0" borderId="18" xfId="0" applyNumberFormat="1" applyFont="1" applyFill="1" applyBorder="1" applyAlignment="1">
      <alignment horizontal="center" vertical="center"/>
    </xf>
  </cellXfs>
  <cellStyles count="442">
    <cellStyle name="20% - Accent1" xfId="42" builtinId="30" customBuiltin="1"/>
    <cellStyle name="20% - Accent1 2" xfId="1" xr:uid="{00000000-0005-0000-0000-000001000000}"/>
    <cellStyle name="20% - Accent1 2 2" xfId="69" xr:uid="{00000000-0005-0000-0000-000002000000}"/>
    <cellStyle name="20% - Accent1 2 2 2" xfId="135" xr:uid="{00000000-0005-0000-0000-000003000000}"/>
    <cellStyle name="20% - Accent1 2 2 2 2" xfId="408" xr:uid="{00000000-0005-0000-0000-000004000000}"/>
    <cellStyle name="20% - Accent1 2 2 2 3" xfId="282" xr:uid="{00000000-0005-0000-0000-000005000000}"/>
    <cellStyle name="20% - Accent1 2 2 3" xfId="345" xr:uid="{00000000-0005-0000-0000-000006000000}"/>
    <cellStyle name="20% - Accent1 2 2 4" xfId="185" xr:uid="{00000000-0005-0000-0000-000007000000}"/>
    <cellStyle name="20% - Accent1 2 3" xfId="102" xr:uid="{00000000-0005-0000-0000-000008000000}"/>
    <cellStyle name="20% - Accent1 2 3 2" xfId="375" xr:uid="{00000000-0005-0000-0000-000009000000}"/>
    <cellStyle name="20% - Accent1 2 3 3" xfId="232" xr:uid="{00000000-0005-0000-0000-00000A000000}"/>
    <cellStyle name="20% - Accent1 2 4" xfId="249" xr:uid="{00000000-0005-0000-0000-00000B000000}"/>
    <cellStyle name="20% - Accent1 2 5" xfId="312" xr:uid="{00000000-0005-0000-0000-00000C000000}"/>
    <cellStyle name="20% - Accent1 2 6" xfId="168" xr:uid="{00000000-0005-0000-0000-00000D000000}"/>
    <cellStyle name="20% - Accent1 3" xfId="87" xr:uid="{00000000-0005-0000-0000-00000E000000}"/>
    <cellStyle name="20% - Accent1 3 2" xfId="153" xr:uid="{00000000-0005-0000-0000-00000F000000}"/>
    <cellStyle name="20% - Accent1 3 2 2" xfId="425" xr:uid="{00000000-0005-0000-0000-000010000000}"/>
    <cellStyle name="20% - Accent1 3 2 3" xfId="299" xr:uid="{00000000-0005-0000-0000-000011000000}"/>
    <cellStyle name="20% - Accent1 3 3" xfId="362" xr:uid="{00000000-0005-0000-0000-000012000000}"/>
    <cellStyle name="20% - Accent1 3 4" xfId="218" xr:uid="{00000000-0005-0000-0000-000013000000}"/>
    <cellStyle name="20% - Accent1 4" xfId="119" xr:uid="{00000000-0005-0000-0000-000014000000}"/>
    <cellStyle name="20% - Accent1 4 2" xfId="392" xr:uid="{00000000-0005-0000-0000-000015000000}"/>
    <cellStyle name="20% - Accent1 4 3" xfId="266" xr:uid="{00000000-0005-0000-0000-000016000000}"/>
    <cellStyle name="20% - Accent1 5" xfId="329" xr:uid="{00000000-0005-0000-0000-000017000000}"/>
    <cellStyle name="20% - Accent1 6" xfId="202" xr:uid="{00000000-0005-0000-0000-000018000000}"/>
    <cellStyle name="20% - Accent2" xfId="46" builtinId="34" customBuiltin="1"/>
    <cellStyle name="20% - Accent2 2" xfId="2" xr:uid="{00000000-0005-0000-0000-00001A000000}"/>
    <cellStyle name="20% - Accent2 2 2" xfId="76" xr:uid="{00000000-0005-0000-0000-00001B000000}"/>
    <cellStyle name="20% - Accent2 2 2 2" xfId="142" xr:uid="{00000000-0005-0000-0000-00001C000000}"/>
    <cellStyle name="20% - Accent2 2 2 2 2" xfId="414" xr:uid="{00000000-0005-0000-0000-00001D000000}"/>
    <cellStyle name="20% - Accent2 2 2 2 3" xfId="288" xr:uid="{00000000-0005-0000-0000-00001E000000}"/>
    <cellStyle name="20% - Accent2 2 2 3" xfId="351" xr:uid="{00000000-0005-0000-0000-00001F000000}"/>
    <cellStyle name="20% - Accent2 2 2 4" xfId="186" xr:uid="{00000000-0005-0000-0000-000020000000}"/>
    <cellStyle name="20% - Accent2 2 3" xfId="103" xr:uid="{00000000-0005-0000-0000-000021000000}"/>
    <cellStyle name="20% - Accent2 2 3 2" xfId="376" xr:uid="{00000000-0005-0000-0000-000022000000}"/>
    <cellStyle name="20% - Accent2 2 3 3" xfId="238" xr:uid="{00000000-0005-0000-0000-000023000000}"/>
    <cellStyle name="20% - Accent2 2 4" xfId="250" xr:uid="{00000000-0005-0000-0000-000024000000}"/>
    <cellStyle name="20% - Accent2 2 5" xfId="313" xr:uid="{00000000-0005-0000-0000-000025000000}"/>
    <cellStyle name="20% - Accent2 2 6" xfId="169" xr:uid="{00000000-0005-0000-0000-000026000000}"/>
    <cellStyle name="20% - Accent2 3" xfId="89" xr:uid="{00000000-0005-0000-0000-000027000000}"/>
    <cellStyle name="20% - Accent2 3 2" xfId="155" xr:uid="{00000000-0005-0000-0000-000028000000}"/>
    <cellStyle name="20% - Accent2 3 2 2" xfId="427" xr:uid="{00000000-0005-0000-0000-000029000000}"/>
    <cellStyle name="20% - Accent2 3 2 3" xfId="301" xr:uid="{00000000-0005-0000-0000-00002A000000}"/>
    <cellStyle name="20% - Accent2 3 3" xfId="364" xr:uid="{00000000-0005-0000-0000-00002B000000}"/>
    <cellStyle name="20% - Accent2 3 4" xfId="220" xr:uid="{00000000-0005-0000-0000-00002C000000}"/>
    <cellStyle name="20% - Accent2 4" xfId="121" xr:uid="{00000000-0005-0000-0000-00002D000000}"/>
    <cellStyle name="20% - Accent2 4 2" xfId="394" xr:uid="{00000000-0005-0000-0000-00002E000000}"/>
    <cellStyle name="20% - Accent2 4 3" xfId="268" xr:uid="{00000000-0005-0000-0000-00002F000000}"/>
    <cellStyle name="20% - Accent2 5" xfId="331" xr:uid="{00000000-0005-0000-0000-000030000000}"/>
    <cellStyle name="20% - Accent2 6" xfId="204" xr:uid="{00000000-0005-0000-0000-000031000000}"/>
    <cellStyle name="20% - Accent3" xfId="50" builtinId="38" customBuiltin="1"/>
    <cellStyle name="20% - Accent3 2" xfId="3" xr:uid="{00000000-0005-0000-0000-000033000000}"/>
    <cellStyle name="20% - Accent3 2 2" xfId="77" xr:uid="{00000000-0005-0000-0000-000034000000}"/>
    <cellStyle name="20% - Accent3 2 2 2" xfId="143" xr:uid="{00000000-0005-0000-0000-000035000000}"/>
    <cellStyle name="20% - Accent3 2 2 2 2" xfId="415" xr:uid="{00000000-0005-0000-0000-000036000000}"/>
    <cellStyle name="20% - Accent3 2 2 2 3" xfId="289" xr:uid="{00000000-0005-0000-0000-000037000000}"/>
    <cellStyle name="20% - Accent3 2 2 3" xfId="352" xr:uid="{00000000-0005-0000-0000-000038000000}"/>
    <cellStyle name="20% - Accent3 2 2 4" xfId="187" xr:uid="{00000000-0005-0000-0000-000039000000}"/>
    <cellStyle name="20% - Accent3 2 3" xfId="104" xr:uid="{00000000-0005-0000-0000-00003A000000}"/>
    <cellStyle name="20% - Accent3 2 3 2" xfId="377" xr:uid="{00000000-0005-0000-0000-00003B000000}"/>
    <cellStyle name="20% - Accent3 2 3 3" xfId="239" xr:uid="{00000000-0005-0000-0000-00003C000000}"/>
    <cellStyle name="20% - Accent3 2 4" xfId="251" xr:uid="{00000000-0005-0000-0000-00003D000000}"/>
    <cellStyle name="20% - Accent3 2 5" xfId="314" xr:uid="{00000000-0005-0000-0000-00003E000000}"/>
    <cellStyle name="20% - Accent3 2 6" xfId="170" xr:uid="{00000000-0005-0000-0000-00003F000000}"/>
    <cellStyle name="20% - Accent3 3" xfId="91" xr:uid="{00000000-0005-0000-0000-000040000000}"/>
    <cellStyle name="20% - Accent3 3 2" xfId="157" xr:uid="{00000000-0005-0000-0000-000041000000}"/>
    <cellStyle name="20% - Accent3 3 2 2" xfId="429" xr:uid="{00000000-0005-0000-0000-000042000000}"/>
    <cellStyle name="20% - Accent3 3 2 3" xfId="303" xr:uid="{00000000-0005-0000-0000-000043000000}"/>
    <cellStyle name="20% - Accent3 3 3" xfId="366" xr:uid="{00000000-0005-0000-0000-000044000000}"/>
    <cellStyle name="20% - Accent3 3 4" xfId="222" xr:uid="{00000000-0005-0000-0000-000045000000}"/>
    <cellStyle name="20% - Accent3 4" xfId="123" xr:uid="{00000000-0005-0000-0000-000046000000}"/>
    <cellStyle name="20% - Accent3 4 2" xfId="396" xr:uid="{00000000-0005-0000-0000-000047000000}"/>
    <cellStyle name="20% - Accent3 4 3" xfId="270" xr:uid="{00000000-0005-0000-0000-000048000000}"/>
    <cellStyle name="20% - Accent3 5" xfId="333" xr:uid="{00000000-0005-0000-0000-000049000000}"/>
    <cellStyle name="20% - Accent3 6" xfId="206" xr:uid="{00000000-0005-0000-0000-00004A000000}"/>
    <cellStyle name="20% - Accent4" xfId="54" builtinId="42" customBuiltin="1"/>
    <cellStyle name="20% - Accent4 2" xfId="4" xr:uid="{00000000-0005-0000-0000-00004C000000}"/>
    <cellStyle name="20% - Accent4 2 2" xfId="73" xr:uid="{00000000-0005-0000-0000-00004D000000}"/>
    <cellStyle name="20% - Accent4 2 2 2" xfId="139" xr:uid="{00000000-0005-0000-0000-00004E000000}"/>
    <cellStyle name="20% - Accent4 2 2 2 2" xfId="411" xr:uid="{00000000-0005-0000-0000-00004F000000}"/>
    <cellStyle name="20% - Accent4 2 2 2 3" xfId="285" xr:uid="{00000000-0005-0000-0000-000050000000}"/>
    <cellStyle name="20% - Accent4 2 2 3" xfId="348" xr:uid="{00000000-0005-0000-0000-000051000000}"/>
    <cellStyle name="20% - Accent4 2 2 4" xfId="188" xr:uid="{00000000-0005-0000-0000-000052000000}"/>
    <cellStyle name="20% - Accent4 2 3" xfId="105" xr:uid="{00000000-0005-0000-0000-000053000000}"/>
    <cellStyle name="20% - Accent4 2 3 2" xfId="378" xr:uid="{00000000-0005-0000-0000-000054000000}"/>
    <cellStyle name="20% - Accent4 2 3 3" xfId="235" xr:uid="{00000000-0005-0000-0000-000055000000}"/>
    <cellStyle name="20% - Accent4 2 4" xfId="252" xr:uid="{00000000-0005-0000-0000-000056000000}"/>
    <cellStyle name="20% - Accent4 2 5" xfId="315" xr:uid="{00000000-0005-0000-0000-000057000000}"/>
    <cellStyle name="20% - Accent4 2 6" xfId="171" xr:uid="{00000000-0005-0000-0000-000058000000}"/>
    <cellStyle name="20% - Accent4 3" xfId="93" xr:uid="{00000000-0005-0000-0000-000059000000}"/>
    <cellStyle name="20% - Accent4 3 2" xfId="159" xr:uid="{00000000-0005-0000-0000-00005A000000}"/>
    <cellStyle name="20% - Accent4 3 2 2" xfId="431" xr:uid="{00000000-0005-0000-0000-00005B000000}"/>
    <cellStyle name="20% - Accent4 3 2 3" xfId="305" xr:uid="{00000000-0005-0000-0000-00005C000000}"/>
    <cellStyle name="20% - Accent4 3 3" xfId="368" xr:uid="{00000000-0005-0000-0000-00005D000000}"/>
    <cellStyle name="20% - Accent4 3 4" xfId="224" xr:uid="{00000000-0005-0000-0000-00005E000000}"/>
    <cellStyle name="20% - Accent4 4" xfId="125" xr:uid="{00000000-0005-0000-0000-00005F000000}"/>
    <cellStyle name="20% - Accent4 4 2" xfId="398" xr:uid="{00000000-0005-0000-0000-000060000000}"/>
    <cellStyle name="20% - Accent4 4 3" xfId="272" xr:uid="{00000000-0005-0000-0000-000061000000}"/>
    <cellStyle name="20% - Accent4 5" xfId="335" xr:uid="{00000000-0005-0000-0000-000062000000}"/>
    <cellStyle name="20% - Accent4 6" xfId="208" xr:uid="{00000000-0005-0000-0000-000063000000}"/>
    <cellStyle name="20% - Accent5" xfId="58" builtinId="46" customBuiltin="1"/>
    <cellStyle name="20% - Accent5 2" xfId="5" xr:uid="{00000000-0005-0000-0000-000065000000}"/>
    <cellStyle name="20% - Accent5 2 2" xfId="75" xr:uid="{00000000-0005-0000-0000-000066000000}"/>
    <cellStyle name="20% - Accent5 2 2 2" xfId="141" xr:uid="{00000000-0005-0000-0000-000067000000}"/>
    <cellStyle name="20% - Accent5 2 2 2 2" xfId="413" xr:uid="{00000000-0005-0000-0000-000068000000}"/>
    <cellStyle name="20% - Accent5 2 2 2 3" xfId="287" xr:uid="{00000000-0005-0000-0000-000069000000}"/>
    <cellStyle name="20% - Accent5 2 2 3" xfId="350" xr:uid="{00000000-0005-0000-0000-00006A000000}"/>
    <cellStyle name="20% - Accent5 2 2 4" xfId="189" xr:uid="{00000000-0005-0000-0000-00006B000000}"/>
    <cellStyle name="20% - Accent5 2 3" xfId="106" xr:uid="{00000000-0005-0000-0000-00006C000000}"/>
    <cellStyle name="20% - Accent5 2 3 2" xfId="379" xr:uid="{00000000-0005-0000-0000-00006D000000}"/>
    <cellStyle name="20% - Accent5 2 3 3" xfId="237" xr:uid="{00000000-0005-0000-0000-00006E000000}"/>
    <cellStyle name="20% - Accent5 2 4" xfId="253" xr:uid="{00000000-0005-0000-0000-00006F000000}"/>
    <cellStyle name="20% - Accent5 2 5" xfId="316" xr:uid="{00000000-0005-0000-0000-000070000000}"/>
    <cellStyle name="20% - Accent5 2 6" xfId="172" xr:uid="{00000000-0005-0000-0000-000071000000}"/>
    <cellStyle name="20% - Accent5 3" xfId="95" xr:uid="{00000000-0005-0000-0000-000072000000}"/>
    <cellStyle name="20% - Accent5 3 2" xfId="161" xr:uid="{00000000-0005-0000-0000-000073000000}"/>
    <cellStyle name="20% - Accent5 3 2 2" xfId="433" xr:uid="{00000000-0005-0000-0000-000074000000}"/>
    <cellStyle name="20% - Accent5 3 2 3" xfId="307" xr:uid="{00000000-0005-0000-0000-000075000000}"/>
    <cellStyle name="20% - Accent5 3 3" xfId="370" xr:uid="{00000000-0005-0000-0000-000076000000}"/>
    <cellStyle name="20% - Accent5 3 4" xfId="226" xr:uid="{00000000-0005-0000-0000-000077000000}"/>
    <cellStyle name="20% - Accent5 4" xfId="127" xr:uid="{00000000-0005-0000-0000-000078000000}"/>
    <cellStyle name="20% - Accent5 4 2" xfId="400" xr:uid="{00000000-0005-0000-0000-000079000000}"/>
    <cellStyle name="20% - Accent5 4 3" xfId="274" xr:uid="{00000000-0005-0000-0000-00007A000000}"/>
    <cellStyle name="20% - Accent5 5" xfId="337" xr:uid="{00000000-0005-0000-0000-00007B000000}"/>
    <cellStyle name="20% - Accent5 6" xfId="210" xr:uid="{00000000-0005-0000-0000-00007C000000}"/>
    <cellStyle name="20% - Accent6" xfId="62" builtinId="50" customBuiltin="1"/>
    <cellStyle name="20% - Accent6 2" xfId="6" xr:uid="{00000000-0005-0000-0000-00007E000000}"/>
    <cellStyle name="20% - Accent6 2 2" xfId="67" xr:uid="{00000000-0005-0000-0000-00007F000000}"/>
    <cellStyle name="20% - Accent6 2 2 2" xfId="133" xr:uid="{00000000-0005-0000-0000-000080000000}"/>
    <cellStyle name="20% - Accent6 2 2 2 2" xfId="406" xr:uid="{00000000-0005-0000-0000-000081000000}"/>
    <cellStyle name="20% - Accent6 2 2 2 3" xfId="280" xr:uid="{00000000-0005-0000-0000-000082000000}"/>
    <cellStyle name="20% - Accent6 2 2 3" xfId="343" xr:uid="{00000000-0005-0000-0000-000083000000}"/>
    <cellStyle name="20% - Accent6 2 2 4" xfId="190" xr:uid="{00000000-0005-0000-0000-000084000000}"/>
    <cellStyle name="20% - Accent6 2 3" xfId="107" xr:uid="{00000000-0005-0000-0000-000085000000}"/>
    <cellStyle name="20% - Accent6 2 3 2" xfId="380" xr:uid="{00000000-0005-0000-0000-000086000000}"/>
    <cellStyle name="20% - Accent6 2 3 3" xfId="230" xr:uid="{00000000-0005-0000-0000-000087000000}"/>
    <cellStyle name="20% - Accent6 2 4" xfId="254" xr:uid="{00000000-0005-0000-0000-000088000000}"/>
    <cellStyle name="20% - Accent6 2 5" xfId="317" xr:uid="{00000000-0005-0000-0000-000089000000}"/>
    <cellStyle name="20% - Accent6 2 6" xfId="173" xr:uid="{00000000-0005-0000-0000-00008A000000}"/>
    <cellStyle name="20% - Accent6 3" xfId="97" xr:uid="{00000000-0005-0000-0000-00008B000000}"/>
    <cellStyle name="20% - Accent6 3 2" xfId="163" xr:uid="{00000000-0005-0000-0000-00008C000000}"/>
    <cellStyle name="20% - Accent6 3 2 2" xfId="435" xr:uid="{00000000-0005-0000-0000-00008D000000}"/>
    <cellStyle name="20% - Accent6 3 2 3" xfId="309" xr:uid="{00000000-0005-0000-0000-00008E000000}"/>
    <cellStyle name="20% - Accent6 3 3" xfId="372" xr:uid="{00000000-0005-0000-0000-00008F000000}"/>
    <cellStyle name="20% - Accent6 3 4" xfId="228" xr:uid="{00000000-0005-0000-0000-000090000000}"/>
    <cellStyle name="20% - Accent6 4" xfId="129" xr:uid="{00000000-0005-0000-0000-000091000000}"/>
    <cellStyle name="20% - Accent6 4 2" xfId="402" xr:uid="{00000000-0005-0000-0000-000092000000}"/>
    <cellStyle name="20% - Accent6 4 3" xfId="276" xr:uid="{00000000-0005-0000-0000-000093000000}"/>
    <cellStyle name="20% - Accent6 5" xfId="339" xr:uid="{00000000-0005-0000-0000-000094000000}"/>
    <cellStyle name="20% - Accent6 6" xfId="212" xr:uid="{00000000-0005-0000-0000-000095000000}"/>
    <cellStyle name="40% - Accent1" xfId="43" builtinId="31" customBuiltin="1"/>
    <cellStyle name="40% - Accent1 2" xfId="7" xr:uid="{00000000-0005-0000-0000-000097000000}"/>
    <cellStyle name="40% - Accent1 2 2" xfId="81" xr:uid="{00000000-0005-0000-0000-000098000000}"/>
    <cellStyle name="40% - Accent1 2 2 2" xfId="147" xr:uid="{00000000-0005-0000-0000-000099000000}"/>
    <cellStyle name="40% - Accent1 2 2 2 2" xfId="419" xr:uid="{00000000-0005-0000-0000-00009A000000}"/>
    <cellStyle name="40% - Accent1 2 2 2 3" xfId="293" xr:uid="{00000000-0005-0000-0000-00009B000000}"/>
    <cellStyle name="40% - Accent1 2 2 3" xfId="356" xr:uid="{00000000-0005-0000-0000-00009C000000}"/>
    <cellStyle name="40% - Accent1 2 2 4" xfId="191" xr:uid="{00000000-0005-0000-0000-00009D000000}"/>
    <cellStyle name="40% - Accent1 2 3" xfId="108" xr:uid="{00000000-0005-0000-0000-00009E000000}"/>
    <cellStyle name="40% - Accent1 2 3 2" xfId="381" xr:uid="{00000000-0005-0000-0000-00009F000000}"/>
    <cellStyle name="40% - Accent1 2 3 3" xfId="243" xr:uid="{00000000-0005-0000-0000-0000A0000000}"/>
    <cellStyle name="40% - Accent1 2 4" xfId="255" xr:uid="{00000000-0005-0000-0000-0000A1000000}"/>
    <cellStyle name="40% - Accent1 2 5" xfId="318" xr:uid="{00000000-0005-0000-0000-0000A2000000}"/>
    <cellStyle name="40% - Accent1 2 6" xfId="174" xr:uid="{00000000-0005-0000-0000-0000A3000000}"/>
    <cellStyle name="40% - Accent1 3" xfId="88" xr:uid="{00000000-0005-0000-0000-0000A4000000}"/>
    <cellStyle name="40% - Accent1 3 2" xfId="154" xr:uid="{00000000-0005-0000-0000-0000A5000000}"/>
    <cellStyle name="40% - Accent1 3 2 2" xfId="426" xr:uid="{00000000-0005-0000-0000-0000A6000000}"/>
    <cellStyle name="40% - Accent1 3 2 3" xfId="300" xr:uid="{00000000-0005-0000-0000-0000A7000000}"/>
    <cellStyle name="40% - Accent1 3 3" xfId="363" xr:uid="{00000000-0005-0000-0000-0000A8000000}"/>
    <cellStyle name="40% - Accent1 3 4" xfId="219" xr:uid="{00000000-0005-0000-0000-0000A9000000}"/>
    <cellStyle name="40% - Accent1 4" xfId="120" xr:uid="{00000000-0005-0000-0000-0000AA000000}"/>
    <cellStyle name="40% - Accent1 4 2" xfId="393" xr:uid="{00000000-0005-0000-0000-0000AB000000}"/>
    <cellStyle name="40% - Accent1 4 3" xfId="267" xr:uid="{00000000-0005-0000-0000-0000AC000000}"/>
    <cellStyle name="40% - Accent1 5" xfId="330" xr:uid="{00000000-0005-0000-0000-0000AD000000}"/>
    <cellStyle name="40% - Accent1 6" xfId="203" xr:uid="{00000000-0005-0000-0000-0000AE000000}"/>
    <cellStyle name="40% - Accent2" xfId="47" builtinId="35" customBuiltin="1"/>
    <cellStyle name="40% - Accent2 2" xfId="8" xr:uid="{00000000-0005-0000-0000-0000B0000000}"/>
    <cellStyle name="40% - Accent2 2 2" xfId="78" xr:uid="{00000000-0005-0000-0000-0000B1000000}"/>
    <cellStyle name="40% - Accent2 2 2 2" xfId="144" xr:uid="{00000000-0005-0000-0000-0000B2000000}"/>
    <cellStyle name="40% - Accent2 2 2 2 2" xfId="416" xr:uid="{00000000-0005-0000-0000-0000B3000000}"/>
    <cellStyle name="40% - Accent2 2 2 2 3" xfId="290" xr:uid="{00000000-0005-0000-0000-0000B4000000}"/>
    <cellStyle name="40% - Accent2 2 2 3" xfId="353" xr:uid="{00000000-0005-0000-0000-0000B5000000}"/>
    <cellStyle name="40% - Accent2 2 2 4" xfId="192" xr:uid="{00000000-0005-0000-0000-0000B6000000}"/>
    <cellStyle name="40% - Accent2 2 3" xfId="109" xr:uid="{00000000-0005-0000-0000-0000B7000000}"/>
    <cellStyle name="40% - Accent2 2 3 2" xfId="382" xr:uid="{00000000-0005-0000-0000-0000B8000000}"/>
    <cellStyle name="40% - Accent2 2 3 3" xfId="240" xr:uid="{00000000-0005-0000-0000-0000B9000000}"/>
    <cellStyle name="40% - Accent2 2 4" xfId="256" xr:uid="{00000000-0005-0000-0000-0000BA000000}"/>
    <cellStyle name="40% - Accent2 2 5" xfId="319" xr:uid="{00000000-0005-0000-0000-0000BB000000}"/>
    <cellStyle name="40% - Accent2 2 6" xfId="175" xr:uid="{00000000-0005-0000-0000-0000BC000000}"/>
    <cellStyle name="40% - Accent2 3" xfId="90" xr:uid="{00000000-0005-0000-0000-0000BD000000}"/>
    <cellStyle name="40% - Accent2 3 2" xfId="156" xr:uid="{00000000-0005-0000-0000-0000BE000000}"/>
    <cellStyle name="40% - Accent2 3 2 2" xfId="428" xr:uid="{00000000-0005-0000-0000-0000BF000000}"/>
    <cellStyle name="40% - Accent2 3 2 3" xfId="302" xr:uid="{00000000-0005-0000-0000-0000C0000000}"/>
    <cellStyle name="40% - Accent2 3 3" xfId="365" xr:uid="{00000000-0005-0000-0000-0000C1000000}"/>
    <cellStyle name="40% - Accent2 3 4" xfId="221" xr:uid="{00000000-0005-0000-0000-0000C2000000}"/>
    <cellStyle name="40% - Accent2 4" xfId="122" xr:uid="{00000000-0005-0000-0000-0000C3000000}"/>
    <cellStyle name="40% - Accent2 4 2" xfId="395" xr:uid="{00000000-0005-0000-0000-0000C4000000}"/>
    <cellStyle name="40% - Accent2 4 3" xfId="269" xr:uid="{00000000-0005-0000-0000-0000C5000000}"/>
    <cellStyle name="40% - Accent2 5" xfId="332" xr:uid="{00000000-0005-0000-0000-0000C6000000}"/>
    <cellStyle name="40% - Accent2 6" xfId="205" xr:uid="{00000000-0005-0000-0000-0000C7000000}"/>
    <cellStyle name="40% - Accent3" xfId="51" builtinId="39" customBuiltin="1"/>
    <cellStyle name="40% - Accent3 2" xfId="9" xr:uid="{00000000-0005-0000-0000-0000C9000000}"/>
    <cellStyle name="40% - Accent3 2 2" xfId="80" xr:uid="{00000000-0005-0000-0000-0000CA000000}"/>
    <cellStyle name="40% - Accent3 2 2 2" xfId="146" xr:uid="{00000000-0005-0000-0000-0000CB000000}"/>
    <cellStyle name="40% - Accent3 2 2 2 2" xfId="418" xr:uid="{00000000-0005-0000-0000-0000CC000000}"/>
    <cellStyle name="40% - Accent3 2 2 2 3" xfId="292" xr:uid="{00000000-0005-0000-0000-0000CD000000}"/>
    <cellStyle name="40% - Accent3 2 2 3" xfId="355" xr:uid="{00000000-0005-0000-0000-0000CE000000}"/>
    <cellStyle name="40% - Accent3 2 2 4" xfId="193" xr:uid="{00000000-0005-0000-0000-0000CF000000}"/>
    <cellStyle name="40% - Accent3 2 3" xfId="110" xr:uid="{00000000-0005-0000-0000-0000D0000000}"/>
    <cellStyle name="40% - Accent3 2 3 2" xfId="383" xr:uid="{00000000-0005-0000-0000-0000D1000000}"/>
    <cellStyle name="40% - Accent3 2 3 3" xfId="242" xr:uid="{00000000-0005-0000-0000-0000D2000000}"/>
    <cellStyle name="40% - Accent3 2 4" xfId="257" xr:uid="{00000000-0005-0000-0000-0000D3000000}"/>
    <cellStyle name="40% - Accent3 2 5" xfId="320" xr:uid="{00000000-0005-0000-0000-0000D4000000}"/>
    <cellStyle name="40% - Accent3 2 6" xfId="176" xr:uid="{00000000-0005-0000-0000-0000D5000000}"/>
    <cellStyle name="40% - Accent3 3" xfId="92" xr:uid="{00000000-0005-0000-0000-0000D6000000}"/>
    <cellStyle name="40% - Accent3 3 2" xfId="158" xr:uid="{00000000-0005-0000-0000-0000D7000000}"/>
    <cellStyle name="40% - Accent3 3 2 2" xfId="430" xr:uid="{00000000-0005-0000-0000-0000D8000000}"/>
    <cellStyle name="40% - Accent3 3 2 3" xfId="304" xr:uid="{00000000-0005-0000-0000-0000D9000000}"/>
    <cellStyle name="40% - Accent3 3 3" xfId="367" xr:uid="{00000000-0005-0000-0000-0000DA000000}"/>
    <cellStyle name="40% - Accent3 3 4" xfId="223" xr:uid="{00000000-0005-0000-0000-0000DB000000}"/>
    <cellStyle name="40% - Accent3 4" xfId="124" xr:uid="{00000000-0005-0000-0000-0000DC000000}"/>
    <cellStyle name="40% - Accent3 4 2" xfId="397" xr:uid="{00000000-0005-0000-0000-0000DD000000}"/>
    <cellStyle name="40% - Accent3 4 3" xfId="271" xr:uid="{00000000-0005-0000-0000-0000DE000000}"/>
    <cellStyle name="40% - Accent3 5" xfId="334" xr:uid="{00000000-0005-0000-0000-0000DF000000}"/>
    <cellStyle name="40% - Accent3 6" xfId="207" xr:uid="{00000000-0005-0000-0000-0000E0000000}"/>
    <cellStyle name="40% - Accent4" xfId="55" builtinId="43" customBuiltin="1"/>
    <cellStyle name="40% - Accent4 2" xfId="10" xr:uid="{00000000-0005-0000-0000-0000E2000000}"/>
    <cellStyle name="40% - Accent4 2 2" xfId="71" xr:uid="{00000000-0005-0000-0000-0000E3000000}"/>
    <cellStyle name="40% - Accent4 2 2 2" xfId="137" xr:uid="{00000000-0005-0000-0000-0000E4000000}"/>
    <cellStyle name="40% - Accent4 2 2 2 2" xfId="409" xr:uid="{00000000-0005-0000-0000-0000E5000000}"/>
    <cellStyle name="40% - Accent4 2 2 2 3" xfId="283" xr:uid="{00000000-0005-0000-0000-0000E6000000}"/>
    <cellStyle name="40% - Accent4 2 2 3" xfId="346" xr:uid="{00000000-0005-0000-0000-0000E7000000}"/>
    <cellStyle name="40% - Accent4 2 2 4" xfId="194" xr:uid="{00000000-0005-0000-0000-0000E8000000}"/>
    <cellStyle name="40% - Accent4 2 3" xfId="111" xr:uid="{00000000-0005-0000-0000-0000E9000000}"/>
    <cellStyle name="40% - Accent4 2 3 2" xfId="384" xr:uid="{00000000-0005-0000-0000-0000EA000000}"/>
    <cellStyle name="40% - Accent4 2 3 3" xfId="233" xr:uid="{00000000-0005-0000-0000-0000EB000000}"/>
    <cellStyle name="40% - Accent4 2 4" xfId="258" xr:uid="{00000000-0005-0000-0000-0000EC000000}"/>
    <cellStyle name="40% - Accent4 2 5" xfId="321" xr:uid="{00000000-0005-0000-0000-0000ED000000}"/>
    <cellStyle name="40% - Accent4 2 6" xfId="177" xr:uid="{00000000-0005-0000-0000-0000EE000000}"/>
    <cellStyle name="40% - Accent4 3" xfId="94" xr:uid="{00000000-0005-0000-0000-0000EF000000}"/>
    <cellStyle name="40% - Accent4 3 2" xfId="160" xr:uid="{00000000-0005-0000-0000-0000F0000000}"/>
    <cellStyle name="40% - Accent4 3 2 2" xfId="432" xr:uid="{00000000-0005-0000-0000-0000F1000000}"/>
    <cellStyle name="40% - Accent4 3 2 3" xfId="306" xr:uid="{00000000-0005-0000-0000-0000F2000000}"/>
    <cellStyle name="40% - Accent4 3 3" xfId="369" xr:uid="{00000000-0005-0000-0000-0000F3000000}"/>
    <cellStyle name="40% - Accent4 3 4" xfId="225" xr:uid="{00000000-0005-0000-0000-0000F4000000}"/>
    <cellStyle name="40% - Accent4 4" xfId="126" xr:uid="{00000000-0005-0000-0000-0000F5000000}"/>
    <cellStyle name="40% - Accent4 4 2" xfId="399" xr:uid="{00000000-0005-0000-0000-0000F6000000}"/>
    <cellStyle name="40% - Accent4 4 3" xfId="273" xr:uid="{00000000-0005-0000-0000-0000F7000000}"/>
    <cellStyle name="40% - Accent4 5" xfId="336" xr:uid="{00000000-0005-0000-0000-0000F8000000}"/>
    <cellStyle name="40% - Accent4 6" xfId="209" xr:uid="{00000000-0005-0000-0000-0000F9000000}"/>
    <cellStyle name="40% - Accent5" xfId="59" builtinId="47" customBuiltin="1"/>
    <cellStyle name="40% - Accent5 2" xfId="11" xr:uid="{00000000-0005-0000-0000-0000FB000000}"/>
    <cellStyle name="40% - Accent5 2 2" xfId="79" xr:uid="{00000000-0005-0000-0000-0000FC000000}"/>
    <cellStyle name="40% - Accent5 2 2 2" xfId="145" xr:uid="{00000000-0005-0000-0000-0000FD000000}"/>
    <cellStyle name="40% - Accent5 2 2 2 2" xfId="417" xr:uid="{00000000-0005-0000-0000-0000FE000000}"/>
    <cellStyle name="40% - Accent5 2 2 2 3" xfId="291" xr:uid="{00000000-0005-0000-0000-0000FF000000}"/>
    <cellStyle name="40% - Accent5 2 2 3" xfId="354" xr:uid="{00000000-0005-0000-0000-000000010000}"/>
    <cellStyle name="40% - Accent5 2 2 4" xfId="195" xr:uid="{00000000-0005-0000-0000-000001010000}"/>
    <cellStyle name="40% - Accent5 2 3" xfId="112" xr:uid="{00000000-0005-0000-0000-000002010000}"/>
    <cellStyle name="40% - Accent5 2 3 2" xfId="385" xr:uid="{00000000-0005-0000-0000-000003010000}"/>
    <cellStyle name="40% - Accent5 2 3 3" xfId="241" xr:uid="{00000000-0005-0000-0000-000004010000}"/>
    <cellStyle name="40% - Accent5 2 4" xfId="259" xr:uid="{00000000-0005-0000-0000-000005010000}"/>
    <cellStyle name="40% - Accent5 2 5" xfId="322" xr:uid="{00000000-0005-0000-0000-000006010000}"/>
    <cellStyle name="40% - Accent5 2 6" xfId="178" xr:uid="{00000000-0005-0000-0000-000007010000}"/>
    <cellStyle name="40% - Accent5 3" xfId="96" xr:uid="{00000000-0005-0000-0000-000008010000}"/>
    <cellStyle name="40% - Accent5 3 2" xfId="162" xr:uid="{00000000-0005-0000-0000-000009010000}"/>
    <cellStyle name="40% - Accent5 3 2 2" xfId="434" xr:uid="{00000000-0005-0000-0000-00000A010000}"/>
    <cellStyle name="40% - Accent5 3 2 3" xfId="308" xr:uid="{00000000-0005-0000-0000-00000B010000}"/>
    <cellStyle name="40% - Accent5 3 3" xfId="371" xr:uid="{00000000-0005-0000-0000-00000C010000}"/>
    <cellStyle name="40% - Accent5 3 4" xfId="227" xr:uid="{00000000-0005-0000-0000-00000D010000}"/>
    <cellStyle name="40% - Accent5 4" xfId="128" xr:uid="{00000000-0005-0000-0000-00000E010000}"/>
    <cellStyle name="40% - Accent5 4 2" xfId="401" xr:uid="{00000000-0005-0000-0000-00000F010000}"/>
    <cellStyle name="40% - Accent5 4 3" xfId="275" xr:uid="{00000000-0005-0000-0000-000010010000}"/>
    <cellStyle name="40% - Accent5 5" xfId="338" xr:uid="{00000000-0005-0000-0000-000011010000}"/>
    <cellStyle name="40% - Accent5 6" xfId="211" xr:uid="{00000000-0005-0000-0000-000012010000}"/>
    <cellStyle name="40% - Accent6" xfId="63" builtinId="51" customBuiltin="1"/>
    <cellStyle name="40% - Accent6 2" xfId="12" xr:uid="{00000000-0005-0000-0000-000014010000}"/>
    <cellStyle name="40% - Accent6 2 2" xfId="72" xr:uid="{00000000-0005-0000-0000-000015010000}"/>
    <cellStyle name="40% - Accent6 2 2 2" xfId="138" xr:uid="{00000000-0005-0000-0000-000016010000}"/>
    <cellStyle name="40% - Accent6 2 2 2 2" xfId="410" xr:uid="{00000000-0005-0000-0000-000017010000}"/>
    <cellStyle name="40% - Accent6 2 2 2 3" xfId="284" xr:uid="{00000000-0005-0000-0000-000018010000}"/>
    <cellStyle name="40% - Accent6 2 2 3" xfId="347" xr:uid="{00000000-0005-0000-0000-000019010000}"/>
    <cellStyle name="40% - Accent6 2 2 4" xfId="196" xr:uid="{00000000-0005-0000-0000-00001A010000}"/>
    <cellStyle name="40% - Accent6 2 3" xfId="113" xr:uid="{00000000-0005-0000-0000-00001B010000}"/>
    <cellStyle name="40% - Accent6 2 3 2" xfId="386" xr:uid="{00000000-0005-0000-0000-00001C010000}"/>
    <cellStyle name="40% - Accent6 2 3 3" xfId="234" xr:uid="{00000000-0005-0000-0000-00001D010000}"/>
    <cellStyle name="40% - Accent6 2 4" xfId="260" xr:uid="{00000000-0005-0000-0000-00001E010000}"/>
    <cellStyle name="40% - Accent6 2 5" xfId="323" xr:uid="{00000000-0005-0000-0000-00001F010000}"/>
    <cellStyle name="40% - Accent6 2 6" xfId="179" xr:uid="{00000000-0005-0000-0000-000020010000}"/>
    <cellStyle name="40% - Accent6 3" xfId="98" xr:uid="{00000000-0005-0000-0000-000021010000}"/>
    <cellStyle name="40% - Accent6 3 2" xfId="164" xr:uid="{00000000-0005-0000-0000-000022010000}"/>
    <cellStyle name="40% - Accent6 3 2 2" xfId="436" xr:uid="{00000000-0005-0000-0000-000023010000}"/>
    <cellStyle name="40% - Accent6 3 2 3" xfId="310" xr:uid="{00000000-0005-0000-0000-000024010000}"/>
    <cellStyle name="40% - Accent6 3 3" xfId="373" xr:uid="{00000000-0005-0000-0000-000025010000}"/>
    <cellStyle name="40% - Accent6 3 4" xfId="229" xr:uid="{00000000-0005-0000-0000-000026010000}"/>
    <cellStyle name="40% - Accent6 4" xfId="130" xr:uid="{00000000-0005-0000-0000-000027010000}"/>
    <cellStyle name="40% - Accent6 4 2" xfId="403" xr:uid="{00000000-0005-0000-0000-000028010000}"/>
    <cellStyle name="40% - Accent6 4 3" xfId="277" xr:uid="{00000000-0005-0000-0000-000029010000}"/>
    <cellStyle name="40% - Accent6 5" xfId="340" xr:uid="{00000000-0005-0000-0000-00002A010000}"/>
    <cellStyle name="40% - Accent6 6" xfId="213" xr:uid="{00000000-0005-0000-0000-00002B010000}"/>
    <cellStyle name="60% - Accent1" xfId="44" builtinId="32" customBuiltin="1"/>
    <cellStyle name="60% - Accent2" xfId="48" builtinId="36" customBuiltin="1"/>
    <cellStyle name="60% - Accent3" xfId="52" builtinId="40" customBuiltin="1"/>
    <cellStyle name="60% - Accent4" xfId="56" builtinId="44" customBuiltin="1"/>
    <cellStyle name="60% - Accent5" xfId="60" builtinId="48" customBuiltin="1"/>
    <cellStyle name="60% - Accent6" xfId="64" builtinId="52" customBuiltin="1"/>
    <cellStyle name="Accent1" xfId="41" builtinId="29" customBuiltin="1"/>
    <cellStyle name="Accent2" xfId="45" builtinId="33" customBuiltin="1"/>
    <cellStyle name="Accent3" xfId="49" builtinId="37" customBuiltin="1"/>
    <cellStyle name="Accent4" xfId="53" builtinId="41" customBuiltin="1"/>
    <cellStyle name="Accent5" xfId="57" builtinId="45" customBuiltin="1"/>
    <cellStyle name="Accent6" xfId="61" builtinId="49" customBuiltin="1"/>
    <cellStyle name="Bad" xfId="31" builtinId="27" customBuiltin="1"/>
    <cellStyle name="Calculation" xfId="35" builtinId="22" customBuiltin="1"/>
    <cellStyle name="Check Cell" xfId="37" builtinId="23" customBuiltin="1"/>
    <cellStyle name="Comma 2" xfId="13" xr:uid="{00000000-0005-0000-0000-00003B010000}"/>
    <cellStyle name="Explanatory Text" xfId="39" builtinId="53" customBuiltin="1"/>
    <cellStyle name="Good" xfId="30" builtinId="26" customBuiltin="1"/>
    <cellStyle name="Heading 1" xfId="26" builtinId="16" customBuiltin="1"/>
    <cellStyle name="Heading 2" xfId="27" builtinId="17" customBuiltin="1"/>
    <cellStyle name="Heading 3" xfId="28" builtinId="18" customBuiltin="1"/>
    <cellStyle name="Heading 4" xfId="29" builtinId="19" customBuiltin="1"/>
    <cellStyle name="Hyperlink" xfId="441" builtinId="8"/>
    <cellStyle name="Input" xfId="33" builtinId="20" customBuiltin="1"/>
    <cellStyle name="Linked Cell" xfId="36" builtinId="24" customBuiltin="1"/>
    <cellStyle name="Neutral" xfId="32" builtinId="28" customBuiltin="1"/>
    <cellStyle name="Normal" xfId="0" builtinId="0"/>
    <cellStyle name="Normal 2" xfId="14" xr:uid="{00000000-0005-0000-0000-000046010000}"/>
    <cellStyle name="Normal 2 2" xfId="15" xr:uid="{00000000-0005-0000-0000-000047010000}"/>
    <cellStyle name="Normal 2 2 2" xfId="74" xr:uid="{00000000-0005-0000-0000-000048010000}"/>
    <cellStyle name="Normal 2 2 2 2" xfId="140" xr:uid="{00000000-0005-0000-0000-000049010000}"/>
    <cellStyle name="Normal 2 2 2 2 2" xfId="412" xr:uid="{00000000-0005-0000-0000-00004A010000}"/>
    <cellStyle name="Normal 2 2 2 2 3" xfId="286" xr:uid="{00000000-0005-0000-0000-00004B010000}"/>
    <cellStyle name="Normal 2 2 2 3" xfId="349" xr:uid="{00000000-0005-0000-0000-00004C010000}"/>
    <cellStyle name="Normal 2 2 2 4" xfId="197" xr:uid="{00000000-0005-0000-0000-00004D010000}"/>
    <cellStyle name="Normal 2 2 3" xfId="114" xr:uid="{00000000-0005-0000-0000-00004E010000}"/>
    <cellStyle name="Normal 2 2 3 2" xfId="387" xr:uid="{00000000-0005-0000-0000-00004F010000}"/>
    <cellStyle name="Normal 2 2 3 3" xfId="236" xr:uid="{00000000-0005-0000-0000-000050010000}"/>
    <cellStyle name="Normal 2 2 4" xfId="261" xr:uid="{00000000-0005-0000-0000-000051010000}"/>
    <cellStyle name="Normal 2 2 5" xfId="324" xr:uid="{00000000-0005-0000-0000-000052010000}"/>
    <cellStyle name="Normal 2 2 6" xfId="180" xr:uid="{00000000-0005-0000-0000-000053010000}"/>
    <cellStyle name="Normal 2 3" xfId="16" xr:uid="{00000000-0005-0000-0000-000054010000}"/>
    <cellStyle name="Normal 2 4" xfId="17" xr:uid="{00000000-0005-0000-0000-000055010000}"/>
    <cellStyle name="Normal 2 4 2" xfId="68" xr:uid="{00000000-0005-0000-0000-000056010000}"/>
    <cellStyle name="Normal 2 4 2 2" xfId="134" xr:uid="{00000000-0005-0000-0000-000057010000}"/>
    <cellStyle name="Normal 2 4 2 2 2" xfId="407" xr:uid="{00000000-0005-0000-0000-000058010000}"/>
    <cellStyle name="Normal 2 4 2 2 3" xfId="281" xr:uid="{00000000-0005-0000-0000-000059010000}"/>
    <cellStyle name="Normal 2 4 2 3" xfId="344" xr:uid="{00000000-0005-0000-0000-00005A010000}"/>
    <cellStyle name="Normal 2 4 2 4" xfId="198" xr:uid="{00000000-0005-0000-0000-00005B010000}"/>
    <cellStyle name="Normal 2 4 3" xfId="115" xr:uid="{00000000-0005-0000-0000-00005C010000}"/>
    <cellStyle name="Normal 2 4 3 2" xfId="388" xr:uid="{00000000-0005-0000-0000-00005D010000}"/>
    <cellStyle name="Normal 2 4 3 3" xfId="231" xr:uid="{00000000-0005-0000-0000-00005E010000}"/>
    <cellStyle name="Normal 2 4 4" xfId="262" xr:uid="{00000000-0005-0000-0000-00005F010000}"/>
    <cellStyle name="Normal 2 4 5" xfId="325" xr:uid="{00000000-0005-0000-0000-000060010000}"/>
    <cellStyle name="Normal 2 4 6" xfId="181" xr:uid="{00000000-0005-0000-0000-000061010000}"/>
    <cellStyle name="Normal 3" xfId="18" xr:uid="{00000000-0005-0000-0000-000062010000}"/>
    <cellStyle name="Normal 3 2" xfId="84" xr:uid="{00000000-0005-0000-0000-000063010000}"/>
    <cellStyle name="Normal 3 2 2" xfId="150" xr:uid="{00000000-0005-0000-0000-000064010000}"/>
    <cellStyle name="Normal 3 2 2 2" xfId="422" xr:uid="{00000000-0005-0000-0000-000065010000}"/>
    <cellStyle name="Normal 3 2 2 3" xfId="296" xr:uid="{00000000-0005-0000-0000-000066010000}"/>
    <cellStyle name="Normal 3 2 3" xfId="359" xr:uid="{00000000-0005-0000-0000-000067010000}"/>
    <cellStyle name="Normal 3 2 4" xfId="199" xr:uid="{00000000-0005-0000-0000-000068010000}"/>
    <cellStyle name="Normal 3 3" xfId="116" xr:uid="{00000000-0005-0000-0000-000069010000}"/>
    <cellStyle name="Normal 3 3 2" xfId="389" xr:uid="{00000000-0005-0000-0000-00006A010000}"/>
    <cellStyle name="Normal 3 3 3" xfId="246" xr:uid="{00000000-0005-0000-0000-00006B010000}"/>
    <cellStyle name="Normal 3 4" xfId="263" xr:uid="{00000000-0005-0000-0000-00006C010000}"/>
    <cellStyle name="Normal 3 5" xfId="326" xr:uid="{00000000-0005-0000-0000-00006D010000}"/>
    <cellStyle name="Normal 3 6" xfId="182" xr:uid="{00000000-0005-0000-0000-00006E010000}"/>
    <cellStyle name="Normal 4" xfId="19" xr:uid="{00000000-0005-0000-0000-00006F010000}"/>
    <cellStyle name="Normal 4 2" xfId="82" xr:uid="{00000000-0005-0000-0000-000070010000}"/>
    <cellStyle name="Normal 4 2 2" xfId="148" xr:uid="{00000000-0005-0000-0000-000071010000}"/>
    <cellStyle name="Normal 4 2 2 2" xfId="420" xr:uid="{00000000-0005-0000-0000-000072010000}"/>
    <cellStyle name="Normal 4 2 2 3" xfId="294" xr:uid="{00000000-0005-0000-0000-000073010000}"/>
    <cellStyle name="Normal 4 2 3" xfId="357" xr:uid="{00000000-0005-0000-0000-000074010000}"/>
    <cellStyle name="Normal 4 2 4" xfId="200" xr:uid="{00000000-0005-0000-0000-000075010000}"/>
    <cellStyle name="Normal 4 3" xfId="117" xr:uid="{00000000-0005-0000-0000-000076010000}"/>
    <cellStyle name="Normal 4 3 2" xfId="390" xr:uid="{00000000-0005-0000-0000-000077010000}"/>
    <cellStyle name="Normal 4 3 3" xfId="244" xr:uid="{00000000-0005-0000-0000-000078010000}"/>
    <cellStyle name="Normal 4 4" xfId="264" xr:uid="{00000000-0005-0000-0000-000079010000}"/>
    <cellStyle name="Normal 4 5" xfId="327" xr:uid="{00000000-0005-0000-0000-00007A010000}"/>
    <cellStyle name="Normal 4 6" xfId="183" xr:uid="{00000000-0005-0000-0000-00007B010000}"/>
    <cellStyle name="Normal 5" xfId="65" xr:uid="{00000000-0005-0000-0000-00007C010000}"/>
    <cellStyle name="Normal 5 2" xfId="131" xr:uid="{00000000-0005-0000-0000-00007D010000}"/>
    <cellStyle name="Normal 5 2 2" xfId="404" xr:uid="{00000000-0005-0000-0000-00007E010000}"/>
    <cellStyle name="Normal 5 2 3" xfId="247" xr:uid="{00000000-0005-0000-0000-00007F010000}"/>
    <cellStyle name="Normal 5 3" xfId="278" xr:uid="{00000000-0005-0000-0000-000080010000}"/>
    <cellStyle name="Normal 5 4" xfId="341" xr:uid="{00000000-0005-0000-0000-000081010000}"/>
    <cellStyle name="Normal 5 5" xfId="214" xr:uid="{00000000-0005-0000-0000-000082010000}"/>
    <cellStyle name="Normal 6" xfId="70" xr:uid="{00000000-0005-0000-0000-000083010000}"/>
    <cellStyle name="Normal 6 2" xfId="136" xr:uid="{00000000-0005-0000-0000-000084010000}"/>
    <cellStyle name="Normal 7" xfId="85" xr:uid="{00000000-0005-0000-0000-000085010000}"/>
    <cellStyle name="Normal 7 2" xfId="151" xr:uid="{00000000-0005-0000-0000-000086010000}"/>
    <cellStyle name="Normal 7 2 2" xfId="423" xr:uid="{00000000-0005-0000-0000-000087010000}"/>
    <cellStyle name="Normal 7 2 3" xfId="297" xr:uid="{00000000-0005-0000-0000-000088010000}"/>
    <cellStyle name="Normal 7 3" xfId="360" xr:uid="{00000000-0005-0000-0000-000089010000}"/>
    <cellStyle name="Normal 7 4" xfId="216" xr:uid="{00000000-0005-0000-0000-00008A010000}"/>
    <cellStyle name="Normal 8" xfId="99" xr:uid="{00000000-0005-0000-0000-00008B010000}"/>
    <cellStyle name="Normal 8 2" xfId="165" xr:uid="{00000000-0005-0000-0000-00008C010000}"/>
    <cellStyle name="Normal 8 2 2" xfId="437" xr:uid="{00000000-0005-0000-0000-00008D010000}"/>
    <cellStyle name="Normal 8 3" xfId="374" xr:uid="{00000000-0005-0000-0000-00008E010000}"/>
    <cellStyle name="Normal 8 4" xfId="311" xr:uid="{00000000-0005-0000-0000-00008F010000}"/>
    <cellStyle name="Normal 9" xfId="166" xr:uid="{00000000-0005-0000-0000-000090010000}"/>
    <cellStyle name="Normal 9 2" xfId="438" xr:uid="{00000000-0005-0000-0000-000091010000}"/>
    <cellStyle name="Normal_Select Options 2" xfId="23" xr:uid="{00000000-0005-0000-0000-000093010000}"/>
    <cellStyle name="Normal_Select Options 2_1" xfId="24" xr:uid="{00000000-0005-0000-0000-000094010000}"/>
    <cellStyle name="Normal_Sheet1" xfId="100" xr:uid="{00000000-0005-0000-0000-000095010000}"/>
    <cellStyle name="Normal_Sheet1 2" xfId="167" xr:uid="{00000000-0005-0000-0000-000096010000}"/>
    <cellStyle name="Normal_Sheet1_1" xfId="101" xr:uid="{00000000-0005-0000-0000-000097010000}"/>
    <cellStyle name="Normal_Sheet2" xfId="440" xr:uid="{AEF98297-DF32-4990-8A2A-B36C026AA0A1}"/>
    <cellStyle name="Normal_Sheet3" xfId="439" xr:uid="{A5D884F8-16AB-4249-BA15-27624E721624}"/>
    <cellStyle name="Note 2" xfId="20" xr:uid="{00000000-0005-0000-0000-000098010000}"/>
    <cellStyle name="Note 3" xfId="21" xr:uid="{00000000-0005-0000-0000-000099010000}"/>
    <cellStyle name="Note 3 2" xfId="83" xr:uid="{00000000-0005-0000-0000-00009A010000}"/>
    <cellStyle name="Note 3 2 2" xfId="149" xr:uid="{00000000-0005-0000-0000-00009B010000}"/>
    <cellStyle name="Note 3 2 2 2" xfId="421" xr:uid="{00000000-0005-0000-0000-00009C010000}"/>
    <cellStyle name="Note 3 2 2 3" xfId="295" xr:uid="{00000000-0005-0000-0000-00009D010000}"/>
    <cellStyle name="Note 3 2 3" xfId="358" xr:uid="{00000000-0005-0000-0000-00009E010000}"/>
    <cellStyle name="Note 3 2 4" xfId="201" xr:uid="{00000000-0005-0000-0000-00009F010000}"/>
    <cellStyle name="Note 3 3" xfId="118" xr:uid="{00000000-0005-0000-0000-0000A0010000}"/>
    <cellStyle name="Note 3 3 2" xfId="391" xr:uid="{00000000-0005-0000-0000-0000A1010000}"/>
    <cellStyle name="Note 3 3 3" xfId="245" xr:uid="{00000000-0005-0000-0000-0000A2010000}"/>
    <cellStyle name="Note 3 4" xfId="265" xr:uid="{00000000-0005-0000-0000-0000A3010000}"/>
    <cellStyle name="Note 3 5" xfId="328" xr:uid="{00000000-0005-0000-0000-0000A4010000}"/>
    <cellStyle name="Note 3 6" xfId="184" xr:uid="{00000000-0005-0000-0000-0000A5010000}"/>
    <cellStyle name="Note 4" xfId="66" xr:uid="{00000000-0005-0000-0000-0000A6010000}"/>
    <cellStyle name="Note 4 2" xfId="132" xr:uid="{00000000-0005-0000-0000-0000A7010000}"/>
    <cellStyle name="Note 4 2 2" xfId="405" xr:uid="{00000000-0005-0000-0000-0000A8010000}"/>
    <cellStyle name="Note 4 2 3" xfId="248" xr:uid="{00000000-0005-0000-0000-0000A9010000}"/>
    <cellStyle name="Note 4 3" xfId="279" xr:uid="{00000000-0005-0000-0000-0000AA010000}"/>
    <cellStyle name="Note 4 4" xfId="342" xr:uid="{00000000-0005-0000-0000-0000AB010000}"/>
    <cellStyle name="Note 4 5" xfId="215" xr:uid="{00000000-0005-0000-0000-0000AC010000}"/>
    <cellStyle name="Note 5" xfId="86" xr:uid="{00000000-0005-0000-0000-0000AD010000}"/>
    <cellStyle name="Note 5 2" xfId="152" xr:uid="{00000000-0005-0000-0000-0000AE010000}"/>
    <cellStyle name="Note 5 2 2" xfId="424" xr:uid="{00000000-0005-0000-0000-0000AF010000}"/>
    <cellStyle name="Note 5 2 3" xfId="298" xr:uid="{00000000-0005-0000-0000-0000B0010000}"/>
    <cellStyle name="Note 5 3" xfId="361" xr:uid="{00000000-0005-0000-0000-0000B1010000}"/>
    <cellStyle name="Note 5 4" xfId="217" xr:uid="{00000000-0005-0000-0000-0000B2010000}"/>
    <cellStyle name="Output" xfId="34" builtinId="21" customBuiltin="1"/>
    <cellStyle name="Percent 2" xfId="22" xr:uid="{00000000-0005-0000-0000-0000B4010000}"/>
    <cellStyle name="Title" xfId="25" builtinId="15" customBuiltin="1"/>
    <cellStyle name="Total" xfId="40" builtinId="25" customBuiltin="1"/>
    <cellStyle name="Warning Text" xfId="38" builtinId="11" customBuiltin="1"/>
  </cellStyles>
  <dxfs count="1">
    <dxf>
      <font>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265</xdr:row>
          <xdr:rowOff>247650</xdr:rowOff>
        </xdr:from>
        <xdr:to>
          <xdr:col>8</xdr:col>
          <xdr:colOff>9525</xdr:colOff>
          <xdr:row>265</xdr:row>
          <xdr:rowOff>247650</xdr:rowOff>
        </xdr:to>
        <xdr:sp macro="" textlink="">
          <xdr:nvSpPr>
            <xdr:cNvPr id="1079" name="Object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xdr:col>
      <xdr:colOff>28575</xdr:colOff>
      <xdr:row>138</xdr:row>
      <xdr:rowOff>85725</xdr:rowOff>
    </xdr:from>
    <xdr:to>
      <xdr:col>4</xdr:col>
      <xdr:colOff>76200</xdr:colOff>
      <xdr:row>138</xdr:row>
      <xdr:rowOff>657225</xdr:rowOff>
    </xdr:to>
    <xdr:pic>
      <xdr:nvPicPr>
        <xdr:cNvPr id="1090" name="Picture 1">
          <a:extLst>
            <a:ext uri="{FF2B5EF4-FFF2-40B4-BE49-F238E27FC236}">
              <a16:creationId xmlns:a16="http://schemas.microsoft.com/office/drawing/2014/main" id="{00000000-0008-0000-0000-000042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4422100"/>
          <a:ext cx="3524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33</xdr:row>
      <xdr:rowOff>104775</xdr:rowOff>
    </xdr:from>
    <xdr:to>
      <xdr:col>4</xdr:col>
      <xdr:colOff>57150</xdr:colOff>
      <xdr:row>33</xdr:row>
      <xdr:rowOff>676275</xdr:rowOff>
    </xdr:to>
    <xdr:pic>
      <xdr:nvPicPr>
        <xdr:cNvPr id="1091" name="Picture 9">
          <a:extLst>
            <a:ext uri="{FF2B5EF4-FFF2-40B4-BE49-F238E27FC236}">
              <a16:creationId xmlns:a16="http://schemas.microsoft.com/office/drawing/2014/main" id="{00000000-0008-0000-0000-00004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5791200"/>
          <a:ext cx="3524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0</xdr:row>
      <xdr:rowOff>76200</xdr:rowOff>
    </xdr:from>
    <xdr:to>
      <xdr:col>5</xdr:col>
      <xdr:colOff>9525</xdr:colOff>
      <xdr:row>3</xdr:row>
      <xdr:rowOff>180975</xdr:rowOff>
    </xdr:to>
    <xdr:pic>
      <xdr:nvPicPr>
        <xdr:cNvPr id="1092" name="Picture 10">
          <a:extLst>
            <a:ext uri="{FF2B5EF4-FFF2-40B4-BE49-F238E27FC236}">
              <a16:creationId xmlns:a16="http://schemas.microsoft.com/office/drawing/2014/main" id="{00000000-0008-0000-0000-000044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76200"/>
          <a:ext cx="5143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177</xdr:row>
      <xdr:rowOff>123825</xdr:rowOff>
    </xdr:from>
    <xdr:to>
      <xdr:col>4</xdr:col>
      <xdr:colOff>142875</xdr:colOff>
      <xdr:row>177</xdr:row>
      <xdr:rowOff>695325</xdr:rowOff>
    </xdr:to>
    <xdr:pic>
      <xdr:nvPicPr>
        <xdr:cNvPr id="1093" name="Picture 11">
          <a:extLst>
            <a:ext uri="{FF2B5EF4-FFF2-40B4-BE49-F238E27FC236}">
              <a16:creationId xmlns:a16="http://schemas.microsoft.com/office/drawing/2014/main" id="{00000000-0008-0000-0000-00004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33880425"/>
          <a:ext cx="3524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xdr:colOff>
      <xdr:row>79</xdr:row>
      <xdr:rowOff>123825</xdr:rowOff>
    </xdr:from>
    <xdr:to>
      <xdr:col>4</xdr:col>
      <xdr:colOff>76200</xdr:colOff>
      <xdr:row>79</xdr:row>
      <xdr:rowOff>695325</xdr:rowOff>
    </xdr:to>
    <xdr:pic>
      <xdr:nvPicPr>
        <xdr:cNvPr id="1094" name="Picture 12">
          <a:extLst>
            <a:ext uri="{FF2B5EF4-FFF2-40B4-BE49-F238E27FC236}">
              <a16:creationId xmlns:a16="http://schemas.microsoft.com/office/drawing/2014/main" id="{00000000-0008-0000-0000-00004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2668250"/>
          <a:ext cx="3524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220</xdr:row>
      <xdr:rowOff>180975</xdr:rowOff>
    </xdr:from>
    <xdr:to>
      <xdr:col>4</xdr:col>
      <xdr:colOff>38100</xdr:colOff>
      <xdr:row>220</xdr:row>
      <xdr:rowOff>752475</xdr:rowOff>
    </xdr:to>
    <xdr:pic>
      <xdr:nvPicPr>
        <xdr:cNvPr id="1095" name="Picture 13">
          <a:extLst>
            <a:ext uri="{FF2B5EF4-FFF2-40B4-BE49-F238E27FC236}">
              <a16:creationId xmlns:a16="http://schemas.microsoft.com/office/drawing/2014/main" id="{00000000-0008-0000-0000-000047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43976925"/>
          <a:ext cx="3524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265</xdr:row>
      <xdr:rowOff>180975</xdr:rowOff>
    </xdr:from>
    <xdr:to>
      <xdr:col>4</xdr:col>
      <xdr:colOff>38100</xdr:colOff>
      <xdr:row>265</xdr:row>
      <xdr:rowOff>752475</xdr:rowOff>
    </xdr:to>
    <xdr:pic>
      <xdr:nvPicPr>
        <xdr:cNvPr id="1096" name="Picture 17">
          <a:extLst>
            <a:ext uri="{FF2B5EF4-FFF2-40B4-BE49-F238E27FC236}">
              <a16:creationId xmlns:a16="http://schemas.microsoft.com/office/drawing/2014/main" id="{00000000-0008-0000-0000-000048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54483000"/>
          <a:ext cx="3524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315</xdr:row>
      <xdr:rowOff>180975</xdr:rowOff>
    </xdr:from>
    <xdr:to>
      <xdr:col>4</xdr:col>
      <xdr:colOff>38100</xdr:colOff>
      <xdr:row>315</xdr:row>
      <xdr:rowOff>752475</xdr:rowOff>
    </xdr:to>
    <xdr:pic>
      <xdr:nvPicPr>
        <xdr:cNvPr id="1097" name="Picture 18">
          <a:extLst>
            <a:ext uri="{FF2B5EF4-FFF2-40B4-BE49-F238E27FC236}">
              <a16:creationId xmlns:a16="http://schemas.microsoft.com/office/drawing/2014/main" id="{00000000-0008-0000-0000-00004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63179325"/>
          <a:ext cx="3524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27</xdr:row>
      <xdr:rowOff>76200</xdr:rowOff>
    </xdr:from>
    <xdr:to>
      <xdr:col>52</xdr:col>
      <xdr:colOff>95250</xdr:colOff>
      <xdr:row>27</xdr:row>
      <xdr:rowOff>85725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V="1">
          <a:off x="228600" y="1781175"/>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57150</xdr:colOff>
      <xdr:row>38</xdr:row>
      <xdr:rowOff>85725</xdr:rowOff>
    </xdr:from>
    <xdr:to>
      <xdr:col>52</xdr:col>
      <xdr:colOff>76200</xdr:colOff>
      <xdr:row>38</xdr:row>
      <xdr:rowOff>95250</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flipV="1">
          <a:off x="209550" y="3495675"/>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57150</xdr:colOff>
      <xdr:row>49</xdr:row>
      <xdr:rowOff>85725</xdr:rowOff>
    </xdr:from>
    <xdr:to>
      <xdr:col>52</xdr:col>
      <xdr:colOff>76200</xdr:colOff>
      <xdr:row>49</xdr:row>
      <xdr:rowOff>95250</xdr:rowOff>
    </xdr:to>
    <xdr:cxnSp macro="">
      <xdr:nvCxnSpPr>
        <xdr:cNvPr id="10" name="Straight Connector 9">
          <a:extLst>
            <a:ext uri="{FF2B5EF4-FFF2-40B4-BE49-F238E27FC236}">
              <a16:creationId xmlns:a16="http://schemas.microsoft.com/office/drawing/2014/main" id="{00000000-0008-0000-0100-00000A000000}"/>
            </a:ext>
          </a:extLst>
        </xdr:cNvPr>
        <xdr:cNvCxnSpPr/>
      </xdr:nvCxnSpPr>
      <xdr:spPr>
        <a:xfrm flipV="1">
          <a:off x="209550" y="520065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57150</xdr:colOff>
      <xdr:row>60</xdr:row>
      <xdr:rowOff>85725</xdr:rowOff>
    </xdr:from>
    <xdr:to>
      <xdr:col>52</xdr:col>
      <xdr:colOff>76200</xdr:colOff>
      <xdr:row>60</xdr:row>
      <xdr:rowOff>95250</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flipV="1">
          <a:off x="209550" y="6905625"/>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47625</xdr:colOff>
      <xdr:row>71</xdr:row>
      <xdr:rowOff>76200</xdr:rowOff>
    </xdr:from>
    <xdr:to>
      <xdr:col>52</xdr:col>
      <xdr:colOff>66675</xdr:colOff>
      <xdr:row>71</xdr:row>
      <xdr:rowOff>85725</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flipV="1">
          <a:off x="200025" y="8601075"/>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28575</xdr:colOff>
      <xdr:row>82</xdr:row>
      <xdr:rowOff>66675</xdr:rowOff>
    </xdr:from>
    <xdr:to>
      <xdr:col>52</xdr:col>
      <xdr:colOff>47625</xdr:colOff>
      <xdr:row>82</xdr:row>
      <xdr:rowOff>76200</xdr:rowOff>
    </xdr:to>
    <xdr:cxnSp macro="">
      <xdr:nvCxnSpPr>
        <xdr:cNvPr id="13" name="Straight Connector 12">
          <a:extLst>
            <a:ext uri="{FF2B5EF4-FFF2-40B4-BE49-F238E27FC236}">
              <a16:creationId xmlns:a16="http://schemas.microsoft.com/office/drawing/2014/main" id="{00000000-0008-0000-0100-00000D000000}"/>
            </a:ext>
          </a:extLst>
        </xdr:cNvPr>
        <xdr:cNvCxnSpPr/>
      </xdr:nvCxnSpPr>
      <xdr:spPr>
        <a:xfrm flipV="1">
          <a:off x="180975" y="10296525"/>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57150</xdr:colOff>
      <xdr:row>93</xdr:row>
      <xdr:rowOff>76200</xdr:rowOff>
    </xdr:from>
    <xdr:to>
      <xdr:col>52</xdr:col>
      <xdr:colOff>76200</xdr:colOff>
      <xdr:row>93</xdr:row>
      <xdr:rowOff>85725</xdr:rowOff>
    </xdr:to>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flipV="1">
          <a:off x="209550" y="12011025"/>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76200</xdr:colOff>
      <xdr:row>104</xdr:row>
      <xdr:rowOff>76200</xdr:rowOff>
    </xdr:from>
    <xdr:to>
      <xdr:col>52</xdr:col>
      <xdr:colOff>95250</xdr:colOff>
      <xdr:row>104</xdr:row>
      <xdr:rowOff>85725</xdr:rowOff>
    </xdr:to>
    <xdr:cxnSp macro="">
      <xdr:nvCxnSpPr>
        <xdr:cNvPr id="15" name="Straight Connector 14">
          <a:extLst>
            <a:ext uri="{FF2B5EF4-FFF2-40B4-BE49-F238E27FC236}">
              <a16:creationId xmlns:a16="http://schemas.microsoft.com/office/drawing/2014/main" id="{00000000-0008-0000-0100-00000F000000}"/>
            </a:ext>
          </a:extLst>
        </xdr:cNvPr>
        <xdr:cNvCxnSpPr/>
      </xdr:nvCxnSpPr>
      <xdr:spPr>
        <a:xfrm flipV="1">
          <a:off x="228600" y="1371600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66675</xdr:colOff>
      <xdr:row>115</xdr:row>
      <xdr:rowOff>76200</xdr:rowOff>
    </xdr:from>
    <xdr:to>
      <xdr:col>52</xdr:col>
      <xdr:colOff>85725</xdr:colOff>
      <xdr:row>115</xdr:row>
      <xdr:rowOff>85725</xdr:rowOff>
    </xdr:to>
    <xdr:cxnSp macro="">
      <xdr:nvCxnSpPr>
        <xdr:cNvPr id="16" name="Straight Connector 15">
          <a:extLst>
            <a:ext uri="{FF2B5EF4-FFF2-40B4-BE49-F238E27FC236}">
              <a16:creationId xmlns:a16="http://schemas.microsoft.com/office/drawing/2014/main" id="{00000000-0008-0000-0100-000010000000}"/>
            </a:ext>
          </a:extLst>
        </xdr:cNvPr>
        <xdr:cNvCxnSpPr/>
      </xdr:nvCxnSpPr>
      <xdr:spPr>
        <a:xfrm flipV="1">
          <a:off x="219075" y="15420975"/>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66675</xdr:colOff>
      <xdr:row>126</xdr:row>
      <xdr:rowOff>95250</xdr:rowOff>
    </xdr:from>
    <xdr:to>
      <xdr:col>52</xdr:col>
      <xdr:colOff>85725</xdr:colOff>
      <xdr:row>126</xdr:row>
      <xdr:rowOff>104775</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flipV="1">
          <a:off x="219075" y="1714500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38100</xdr:colOff>
      <xdr:row>137</xdr:row>
      <xdr:rowOff>95250</xdr:rowOff>
    </xdr:from>
    <xdr:to>
      <xdr:col>52</xdr:col>
      <xdr:colOff>57150</xdr:colOff>
      <xdr:row>137</xdr:row>
      <xdr:rowOff>104775</xdr:rowOff>
    </xdr:to>
    <xdr:cxnSp macro="">
      <xdr:nvCxnSpPr>
        <xdr:cNvPr id="18" name="Straight Connector 17">
          <a:extLst>
            <a:ext uri="{FF2B5EF4-FFF2-40B4-BE49-F238E27FC236}">
              <a16:creationId xmlns:a16="http://schemas.microsoft.com/office/drawing/2014/main" id="{00000000-0008-0000-0100-000012000000}"/>
            </a:ext>
          </a:extLst>
        </xdr:cNvPr>
        <xdr:cNvCxnSpPr/>
      </xdr:nvCxnSpPr>
      <xdr:spPr>
        <a:xfrm flipV="1">
          <a:off x="190500" y="18849975"/>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76200</xdr:colOff>
      <xdr:row>148</xdr:row>
      <xdr:rowOff>76200</xdr:rowOff>
    </xdr:from>
    <xdr:to>
      <xdr:col>52</xdr:col>
      <xdr:colOff>95250</xdr:colOff>
      <xdr:row>148</xdr:row>
      <xdr:rowOff>85725</xdr:rowOff>
    </xdr:to>
    <xdr:cxnSp macro="">
      <xdr:nvCxnSpPr>
        <xdr:cNvPr id="19" name="Straight Connector 18">
          <a:extLst>
            <a:ext uri="{FF2B5EF4-FFF2-40B4-BE49-F238E27FC236}">
              <a16:creationId xmlns:a16="http://schemas.microsoft.com/office/drawing/2014/main" id="{00000000-0008-0000-0100-000013000000}"/>
            </a:ext>
          </a:extLst>
        </xdr:cNvPr>
        <xdr:cNvCxnSpPr/>
      </xdr:nvCxnSpPr>
      <xdr:spPr>
        <a:xfrm flipV="1">
          <a:off x="228600" y="2053590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76200</xdr:colOff>
      <xdr:row>159</xdr:row>
      <xdr:rowOff>66675</xdr:rowOff>
    </xdr:from>
    <xdr:to>
      <xdr:col>52</xdr:col>
      <xdr:colOff>95250</xdr:colOff>
      <xdr:row>159</xdr:row>
      <xdr:rowOff>76200</xdr:rowOff>
    </xdr:to>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flipV="1">
          <a:off x="228600" y="2223135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66675</xdr:colOff>
      <xdr:row>170</xdr:row>
      <xdr:rowOff>76200</xdr:rowOff>
    </xdr:from>
    <xdr:to>
      <xdr:col>52</xdr:col>
      <xdr:colOff>85725</xdr:colOff>
      <xdr:row>170</xdr:row>
      <xdr:rowOff>85725</xdr:rowOff>
    </xdr:to>
    <xdr:cxnSp macro="">
      <xdr:nvCxnSpPr>
        <xdr:cNvPr id="21" name="Straight Connector 20">
          <a:extLst>
            <a:ext uri="{FF2B5EF4-FFF2-40B4-BE49-F238E27FC236}">
              <a16:creationId xmlns:a16="http://schemas.microsoft.com/office/drawing/2014/main" id="{00000000-0008-0000-0100-000015000000}"/>
            </a:ext>
          </a:extLst>
        </xdr:cNvPr>
        <xdr:cNvCxnSpPr/>
      </xdr:nvCxnSpPr>
      <xdr:spPr>
        <a:xfrm flipV="1">
          <a:off x="219075" y="2394585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66675</xdr:colOff>
      <xdr:row>181</xdr:row>
      <xdr:rowOff>85725</xdr:rowOff>
    </xdr:from>
    <xdr:to>
      <xdr:col>52</xdr:col>
      <xdr:colOff>85725</xdr:colOff>
      <xdr:row>181</xdr:row>
      <xdr:rowOff>95250</xdr:rowOff>
    </xdr:to>
    <xdr:cxnSp macro="">
      <xdr:nvCxnSpPr>
        <xdr:cNvPr id="22" name="Straight Connector 21">
          <a:extLst>
            <a:ext uri="{FF2B5EF4-FFF2-40B4-BE49-F238E27FC236}">
              <a16:creationId xmlns:a16="http://schemas.microsoft.com/office/drawing/2014/main" id="{00000000-0008-0000-0100-000016000000}"/>
            </a:ext>
          </a:extLst>
        </xdr:cNvPr>
        <xdr:cNvCxnSpPr/>
      </xdr:nvCxnSpPr>
      <xdr:spPr>
        <a:xfrm flipV="1">
          <a:off x="219075" y="2566035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76200</xdr:colOff>
      <xdr:row>192</xdr:row>
      <xdr:rowOff>76200</xdr:rowOff>
    </xdr:from>
    <xdr:to>
      <xdr:col>52</xdr:col>
      <xdr:colOff>95250</xdr:colOff>
      <xdr:row>192</xdr:row>
      <xdr:rowOff>85725</xdr:rowOff>
    </xdr:to>
    <xdr:cxnSp macro="">
      <xdr:nvCxnSpPr>
        <xdr:cNvPr id="23" name="Straight Connector 22">
          <a:extLst>
            <a:ext uri="{FF2B5EF4-FFF2-40B4-BE49-F238E27FC236}">
              <a16:creationId xmlns:a16="http://schemas.microsoft.com/office/drawing/2014/main" id="{00000000-0008-0000-0100-000017000000}"/>
            </a:ext>
          </a:extLst>
        </xdr:cNvPr>
        <xdr:cNvCxnSpPr/>
      </xdr:nvCxnSpPr>
      <xdr:spPr>
        <a:xfrm flipV="1">
          <a:off x="228600" y="2735580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76200</xdr:colOff>
      <xdr:row>203</xdr:row>
      <xdr:rowOff>85725</xdr:rowOff>
    </xdr:from>
    <xdr:to>
      <xdr:col>52</xdr:col>
      <xdr:colOff>95250</xdr:colOff>
      <xdr:row>203</xdr:row>
      <xdr:rowOff>95250</xdr:rowOff>
    </xdr:to>
    <xdr:cxnSp macro="">
      <xdr:nvCxnSpPr>
        <xdr:cNvPr id="24" name="Straight Connector 23">
          <a:extLst>
            <a:ext uri="{FF2B5EF4-FFF2-40B4-BE49-F238E27FC236}">
              <a16:creationId xmlns:a16="http://schemas.microsoft.com/office/drawing/2014/main" id="{00000000-0008-0000-0100-000018000000}"/>
            </a:ext>
          </a:extLst>
        </xdr:cNvPr>
        <xdr:cNvCxnSpPr/>
      </xdr:nvCxnSpPr>
      <xdr:spPr>
        <a:xfrm flipV="1">
          <a:off x="228600" y="2907030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66675</xdr:colOff>
      <xdr:row>214</xdr:row>
      <xdr:rowOff>76200</xdr:rowOff>
    </xdr:from>
    <xdr:to>
      <xdr:col>52</xdr:col>
      <xdr:colOff>85725</xdr:colOff>
      <xdr:row>214</xdr:row>
      <xdr:rowOff>85725</xdr:rowOff>
    </xdr:to>
    <xdr:cxnSp macro="">
      <xdr:nvCxnSpPr>
        <xdr:cNvPr id="25" name="Straight Connector 24">
          <a:extLst>
            <a:ext uri="{FF2B5EF4-FFF2-40B4-BE49-F238E27FC236}">
              <a16:creationId xmlns:a16="http://schemas.microsoft.com/office/drawing/2014/main" id="{00000000-0008-0000-0100-000019000000}"/>
            </a:ext>
          </a:extLst>
        </xdr:cNvPr>
        <xdr:cNvCxnSpPr/>
      </xdr:nvCxnSpPr>
      <xdr:spPr>
        <a:xfrm flipV="1">
          <a:off x="219075" y="3076575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76200</xdr:colOff>
      <xdr:row>225</xdr:row>
      <xdr:rowOff>85725</xdr:rowOff>
    </xdr:from>
    <xdr:to>
      <xdr:col>52</xdr:col>
      <xdr:colOff>95250</xdr:colOff>
      <xdr:row>225</xdr:row>
      <xdr:rowOff>95250</xdr:rowOff>
    </xdr:to>
    <xdr:cxnSp macro="">
      <xdr:nvCxnSpPr>
        <xdr:cNvPr id="26" name="Straight Connector 25">
          <a:extLst>
            <a:ext uri="{FF2B5EF4-FFF2-40B4-BE49-F238E27FC236}">
              <a16:creationId xmlns:a16="http://schemas.microsoft.com/office/drawing/2014/main" id="{00000000-0008-0000-0100-00001A000000}"/>
            </a:ext>
          </a:extLst>
        </xdr:cNvPr>
        <xdr:cNvCxnSpPr/>
      </xdr:nvCxnSpPr>
      <xdr:spPr>
        <a:xfrm flipV="1">
          <a:off x="228600" y="32480250"/>
          <a:ext cx="7791450"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0</xdr:row>
      <xdr:rowOff>0</xdr:rowOff>
    </xdr:from>
    <xdr:to>
      <xdr:col>4</xdr:col>
      <xdr:colOff>209550</xdr:colOff>
      <xdr:row>3</xdr:row>
      <xdr:rowOff>200025</xdr:rowOff>
    </xdr:to>
    <xdr:pic>
      <xdr:nvPicPr>
        <xdr:cNvPr id="4127" name="Picture 4">
          <a:extLst>
            <a:ext uri="{FF2B5EF4-FFF2-40B4-BE49-F238E27FC236}">
              <a16:creationId xmlns:a16="http://schemas.microsoft.com/office/drawing/2014/main" id="{00000000-0008-0000-0300-00001F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0"/>
          <a:ext cx="504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47625</xdr:colOff>
      <xdr:row>31</xdr:row>
      <xdr:rowOff>161925</xdr:rowOff>
    </xdr:from>
    <xdr:to>
      <xdr:col>4</xdr:col>
      <xdr:colOff>247650</xdr:colOff>
      <xdr:row>35</xdr:row>
      <xdr:rowOff>47625</xdr:rowOff>
    </xdr:to>
    <xdr:pic>
      <xdr:nvPicPr>
        <xdr:cNvPr id="4128" name="Picture 11">
          <a:extLst>
            <a:ext uri="{FF2B5EF4-FFF2-40B4-BE49-F238E27FC236}">
              <a16:creationId xmlns:a16="http://schemas.microsoft.com/office/drawing/2014/main" id="{00000000-0008-0000-0300-000020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601325"/>
          <a:ext cx="5048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57978</xdr:colOff>
      <xdr:row>29</xdr:row>
      <xdr:rowOff>82826</xdr:rowOff>
    </xdr:from>
    <xdr:to>
      <xdr:col>52</xdr:col>
      <xdr:colOff>49696</xdr:colOff>
      <xdr:row>29</xdr:row>
      <xdr:rowOff>82826</xdr:rowOff>
    </xdr:to>
    <xdr:cxnSp macro="">
      <xdr:nvCxnSpPr>
        <xdr:cNvPr id="13" name="Straight Connector 12">
          <a:extLst>
            <a:ext uri="{FF2B5EF4-FFF2-40B4-BE49-F238E27FC236}">
              <a16:creationId xmlns:a16="http://schemas.microsoft.com/office/drawing/2014/main" id="{00000000-0008-0000-0300-00000D000000}"/>
            </a:ext>
          </a:extLst>
        </xdr:cNvPr>
        <xdr:cNvCxnSpPr/>
      </xdr:nvCxnSpPr>
      <xdr:spPr>
        <a:xfrm>
          <a:off x="57978" y="6261652"/>
          <a:ext cx="7909892" cy="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66261</xdr:colOff>
      <xdr:row>56</xdr:row>
      <xdr:rowOff>91109</xdr:rowOff>
    </xdr:from>
    <xdr:to>
      <xdr:col>51</xdr:col>
      <xdr:colOff>91109</xdr:colOff>
      <xdr:row>56</xdr:row>
      <xdr:rowOff>99391</xdr:rowOff>
    </xdr:to>
    <xdr:cxnSp macro="">
      <xdr:nvCxnSpPr>
        <xdr:cNvPr id="19" name="Straight Connector 18">
          <a:extLst>
            <a:ext uri="{FF2B5EF4-FFF2-40B4-BE49-F238E27FC236}">
              <a16:creationId xmlns:a16="http://schemas.microsoft.com/office/drawing/2014/main" id="{00000000-0008-0000-0300-000013000000}"/>
            </a:ext>
          </a:extLst>
        </xdr:cNvPr>
        <xdr:cNvCxnSpPr/>
      </xdr:nvCxnSpPr>
      <xdr:spPr>
        <a:xfrm>
          <a:off x="66261" y="12597848"/>
          <a:ext cx="7827065" cy="8282"/>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2</xdr:col>
      <xdr:colOff>9525</xdr:colOff>
      <xdr:row>57</xdr:row>
      <xdr:rowOff>123825</xdr:rowOff>
    </xdr:from>
    <xdr:to>
      <xdr:col>4</xdr:col>
      <xdr:colOff>209550</xdr:colOff>
      <xdr:row>61</xdr:row>
      <xdr:rowOff>0</xdr:rowOff>
    </xdr:to>
    <xdr:pic>
      <xdr:nvPicPr>
        <xdr:cNvPr id="4131" name="Picture 21">
          <a:extLst>
            <a:ext uri="{FF2B5EF4-FFF2-40B4-BE49-F238E27FC236}">
              <a16:creationId xmlns:a16="http://schemas.microsoft.com/office/drawing/2014/main" id="{00000000-0008-0000-0300-000023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23174325"/>
          <a:ext cx="504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74543</xdr:colOff>
      <xdr:row>90</xdr:row>
      <xdr:rowOff>99391</xdr:rowOff>
    </xdr:from>
    <xdr:to>
      <xdr:col>52</xdr:col>
      <xdr:colOff>74544</xdr:colOff>
      <xdr:row>90</xdr:row>
      <xdr:rowOff>99392</xdr:rowOff>
    </xdr:to>
    <xdr:cxnSp macro="">
      <xdr:nvCxnSpPr>
        <xdr:cNvPr id="7" name="Straight Connector 6">
          <a:extLst>
            <a:ext uri="{FF2B5EF4-FFF2-40B4-BE49-F238E27FC236}">
              <a16:creationId xmlns:a16="http://schemas.microsoft.com/office/drawing/2014/main" id="{00000000-0008-0000-0300-000007000000}"/>
            </a:ext>
          </a:extLst>
        </xdr:cNvPr>
        <xdr:cNvCxnSpPr/>
      </xdr:nvCxnSpPr>
      <xdr:spPr>
        <a:xfrm flipV="1">
          <a:off x="74543" y="21377413"/>
          <a:ext cx="7951305" cy="1"/>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2</xdr:col>
      <xdr:colOff>19050</xdr:colOff>
      <xdr:row>91</xdr:row>
      <xdr:rowOff>104775</xdr:rowOff>
    </xdr:from>
    <xdr:to>
      <xdr:col>4</xdr:col>
      <xdr:colOff>219075</xdr:colOff>
      <xdr:row>95</xdr:row>
      <xdr:rowOff>0</xdr:rowOff>
    </xdr:to>
    <xdr:pic>
      <xdr:nvPicPr>
        <xdr:cNvPr id="4133" name="Picture 9">
          <a:extLst>
            <a:ext uri="{FF2B5EF4-FFF2-40B4-BE49-F238E27FC236}">
              <a16:creationId xmlns:a16="http://schemas.microsoft.com/office/drawing/2014/main" id="{00000000-0008-0000-0300-00002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909125"/>
          <a:ext cx="5048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82826</xdr:colOff>
      <xdr:row>116</xdr:row>
      <xdr:rowOff>82826</xdr:rowOff>
    </xdr:from>
    <xdr:to>
      <xdr:col>52</xdr:col>
      <xdr:colOff>82826</xdr:colOff>
      <xdr:row>116</xdr:row>
      <xdr:rowOff>82826</xdr:rowOff>
    </xdr:to>
    <xdr:cxnSp macro="">
      <xdr:nvCxnSpPr>
        <xdr:cNvPr id="11" name="Straight Connector 10">
          <a:extLst>
            <a:ext uri="{FF2B5EF4-FFF2-40B4-BE49-F238E27FC236}">
              <a16:creationId xmlns:a16="http://schemas.microsoft.com/office/drawing/2014/main" id="{00000000-0008-0000-0300-00000B000000}"/>
            </a:ext>
          </a:extLst>
        </xdr:cNvPr>
        <xdr:cNvCxnSpPr/>
      </xdr:nvCxnSpPr>
      <xdr:spPr>
        <a:xfrm>
          <a:off x="82826" y="29560630"/>
          <a:ext cx="7951304" cy="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2</xdr:col>
      <xdr:colOff>19050</xdr:colOff>
      <xdr:row>117</xdr:row>
      <xdr:rowOff>114300</xdr:rowOff>
    </xdr:from>
    <xdr:to>
      <xdr:col>4</xdr:col>
      <xdr:colOff>219075</xdr:colOff>
      <xdr:row>121</xdr:row>
      <xdr:rowOff>38100</xdr:rowOff>
    </xdr:to>
    <xdr:pic>
      <xdr:nvPicPr>
        <xdr:cNvPr id="4135" name="Picture 13">
          <a:extLst>
            <a:ext uri="{FF2B5EF4-FFF2-40B4-BE49-F238E27FC236}">
              <a16:creationId xmlns:a16="http://schemas.microsoft.com/office/drawing/2014/main" id="{00000000-0008-0000-0300-000027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45396150"/>
          <a:ext cx="504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91109</xdr:colOff>
      <xdr:row>133</xdr:row>
      <xdr:rowOff>82826</xdr:rowOff>
    </xdr:from>
    <xdr:to>
      <xdr:col>52</xdr:col>
      <xdr:colOff>66261</xdr:colOff>
      <xdr:row>133</xdr:row>
      <xdr:rowOff>91108</xdr:rowOff>
    </xdr:to>
    <xdr:cxnSp macro="">
      <xdr:nvCxnSpPr>
        <xdr:cNvPr id="15" name="Straight Connector 14">
          <a:extLst>
            <a:ext uri="{FF2B5EF4-FFF2-40B4-BE49-F238E27FC236}">
              <a16:creationId xmlns:a16="http://schemas.microsoft.com/office/drawing/2014/main" id="{00000000-0008-0000-0300-00000F000000}"/>
            </a:ext>
          </a:extLst>
        </xdr:cNvPr>
        <xdr:cNvCxnSpPr/>
      </xdr:nvCxnSpPr>
      <xdr:spPr>
        <a:xfrm flipV="1">
          <a:off x="91109" y="36070761"/>
          <a:ext cx="7926456" cy="8282"/>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1</xdr:col>
      <xdr:colOff>142875</xdr:colOff>
      <xdr:row>134</xdr:row>
      <xdr:rowOff>104775</xdr:rowOff>
    </xdr:from>
    <xdr:to>
      <xdr:col>4</xdr:col>
      <xdr:colOff>200025</xdr:colOff>
      <xdr:row>138</xdr:row>
      <xdr:rowOff>19050</xdr:rowOff>
    </xdr:to>
    <xdr:pic>
      <xdr:nvPicPr>
        <xdr:cNvPr id="4137" name="Picture 19">
          <a:extLst>
            <a:ext uri="{FF2B5EF4-FFF2-40B4-BE49-F238E27FC236}">
              <a16:creationId xmlns:a16="http://schemas.microsoft.com/office/drawing/2014/main" id="{00000000-0008-0000-0300-000029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52625625"/>
          <a:ext cx="5143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74543</xdr:colOff>
      <xdr:row>157</xdr:row>
      <xdr:rowOff>82826</xdr:rowOff>
    </xdr:from>
    <xdr:to>
      <xdr:col>52</xdr:col>
      <xdr:colOff>49696</xdr:colOff>
      <xdr:row>157</xdr:row>
      <xdr:rowOff>82826</xdr:rowOff>
    </xdr:to>
    <xdr:cxnSp macro="">
      <xdr:nvCxnSpPr>
        <xdr:cNvPr id="21" name="Straight Connector 20">
          <a:extLst>
            <a:ext uri="{FF2B5EF4-FFF2-40B4-BE49-F238E27FC236}">
              <a16:creationId xmlns:a16="http://schemas.microsoft.com/office/drawing/2014/main" id="{00000000-0008-0000-0300-000015000000}"/>
            </a:ext>
          </a:extLst>
        </xdr:cNvPr>
        <xdr:cNvCxnSpPr/>
      </xdr:nvCxnSpPr>
      <xdr:spPr>
        <a:xfrm>
          <a:off x="74543" y="43276630"/>
          <a:ext cx="7926457" cy="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1</xdr:col>
      <xdr:colOff>142875</xdr:colOff>
      <xdr:row>158</xdr:row>
      <xdr:rowOff>123825</xdr:rowOff>
    </xdr:from>
    <xdr:to>
      <xdr:col>4</xdr:col>
      <xdr:colOff>200025</xdr:colOff>
      <xdr:row>162</xdr:row>
      <xdr:rowOff>28575</xdr:rowOff>
    </xdr:to>
    <xdr:pic>
      <xdr:nvPicPr>
        <xdr:cNvPr id="4139" name="Picture 22">
          <a:extLst>
            <a:ext uri="{FF2B5EF4-FFF2-40B4-BE49-F238E27FC236}">
              <a16:creationId xmlns:a16="http://schemas.microsoft.com/office/drawing/2014/main" id="{00000000-0008-0000-0300-00002B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61874400"/>
          <a:ext cx="5143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82826</xdr:colOff>
      <xdr:row>175</xdr:row>
      <xdr:rowOff>82826</xdr:rowOff>
    </xdr:from>
    <xdr:to>
      <xdr:col>52</xdr:col>
      <xdr:colOff>74544</xdr:colOff>
      <xdr:row>175</xdr:row>
      <xdr:rowOff>91109</xdr:rowOff>
    </xdr:to>
    <xdr:cxnSp macro="">
      <xdr:nvCxnSpPr>
        <xdr:cNvPr id="24" name="Straight Connector 23">
          <a:extLst>
            <a:ext uri="{FF2B5EF4-FFF2-40B4-BE49-F238E27FC236}">
              <a16:creationId xmlns:a16="http://schemas.microsoft.com/office/drawing/2014/main" id="{00000000-0008-0000-0300-000018000000}"/>
            </a:ext>
          </a:extLst>
        </xdr:cNvPr>
        <xdr:cNvCxnSpPr/>
      </xdr:nvCxnSpPr>
      <xdr:spPr>
        <a:xfrm>
          <a:off x="82826" y="48271043"/>
          <a:ext cx="7943022" cy="8283"/>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2</xdr:col>
      <xdr:colOff>9525</xdr:colOff>
      <xdr:row>176</xdr:row>
      <xdr:rowOff>161925</xdr:rowOff>
    </xdr:from>
    <xdr:to>
      <xdr:col>4</xdr:col>
      <xdr:colOff>209550</xdr:colOff>
      <xdr:row>180</xdr:row>
      <xdr:rowOff>66675</xdr:rowOff>
    </xdr:to>
    <xdr:pic>
      <xdr:nvPicPr>
        <xdr:cNvPr id="4141" name="Picture 26">
          <a:extLst>
            <a:ext uri="{FF2B5EF4-FFF2-40B4-BE49-F238E27FC236}">
              <a16:creationId xmlns:a16="http://schemas.microsoft.com/office/drawing/2014/main" id="{00000000-0008-0000-0300-00002D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9570600"/>
          <a:ext cx="504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82826</xdr:colOff>
      <xdr:row>195</xdr:row>
      <xdr:rowOff>74544</xdr:rowOff>
    </xdr:from>
    <xdr:to>
      <xdr:col>52</xdr:col>
      <xdr:colOff>74544</xdr:colOff>
      <xdr:row>195</xdr:row>
      <xdr:rowOff>82827</xdr:rowOff>
    </xdr:to>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flipV="1">
          <a:off x="82826" y="54930261"/>
          <a:ext cx="7967870" cy="8283"/>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2</xdr:col>
      <xdr:colOff>19050</xdr:colOff>
      <xdr:row>196</xdr:row>
      <xdr:rowOff>171450</xdr:rowOff>
    </xdr:from>
    <xdr:to>
      <xdr:col>4</xdr:col>
      <xdr:colOff>219075</xdr:colOff>
      <xdr:row>200</xdr:row>
      <xdr:rowOff>38100</xdr:rowOff>
    </xdr:to>
    <xdr:pic>
      <xdr:nvPicPr>
        <xdr:cNvPr id="4143" name="Picture 30">
          <a:extLst>
            <a:ext uri="{FF2B5EF4-FFF2-40B4-BE49-F238E27FC236}">
              <a16:creationId xmlns:a16="http://schemas.microsoft.com/office/drawing/2014/main" id="{00000000-0008-0000-0300-00002F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77314425"/>
          <a:ext cx="504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27214</xdr:colOff>
      <xdr:row>182</xdr:row>
      <xdr:rowOff>217714</xdr:rowOff>
    </xdr:from>
    <xdr:to>
      <xdr:col>58</xdr:col>
      <xdr:colOff>136073</xdr:colOff>
      <xdr:row>182</xdr:row>
      <xdr:rowOff>217714</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flipH="1">
          <a:off x="8980714" y="72702964"/>
          <a:ext cx="707573"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54</xdr:col>
      <xdr:colOff>81644</xdr:colOff>
      <xdr:row>188</xdr:row>
      <xdr:rowOff>408214</xdr:rowOff>
    </xdr:from>
    <xdr:to>
      <xdr:col>58</xdr:col>
      <xdr:colOff>122465</xdr:colOff>
      <xdr:row>188</xdr:row>
      <xdr:rowOff>408215</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a:xfrm flipH="1">
          <a:off x="9035144" y="75669321"/>
          <a:ext cx="639535" cy="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54</xdr:col>
      <xdr:colOff>13608</xdr:colOff>
      <xdr:row>103</xdr:row>
      <xdr:rowOff>190501</xdr:rowOff>
    </xdr:from>
    <xdr:to>
      <xdr:col>61</xdr:col>
      <xdr:colOff>136071</xdr:colOff>
      <xdr:row>104</xdr:row>
      <xdr:rowOff>435429</xdr:rowOff>
    </xdr:to>
    <xdr:cxnSp macro="">
      <xdr:nvCxnSpPr>
        <xdr:cNvPr id="4" name="Straight Arrow Connector 3">
          <a:extLst>
            <a:ext uri="{FF2B5EF4-FFF2-40B4-BE49-F238E27FC236}">
              <a16:creationId xmlns:a16="http://schemas.microsoft.com/office/drawing/2014/main" id="{00000000-0008-0000-0300-000004000000}"/>
            </a:ext>
          </a:extLst>
        </xdr:cNvPr>
        <xdr:cNvCxnSpPr/>
      </xdr:nvCxnSpPr>
      <xdr:spPr>
        <a:xfrm flipH="1" flipV="1">
          <a:off x="8967108" y="37746215"/>
          <a:ext cx="1170213" cy="70757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55</xdr:col>
      <xdr:colOff>122464</xdr:colOff>
      <xdr:row>106</xdr:row>
      <xdr:rowOff>40821</xdr:rowOff>
    </xdr:from>
    <xdr:to>
      <xdr:col>62</xdr:col>
      <xdr:colOff>40821</xdr:colOff>
      <xdr:row>112</xdr:row>
      <xdr:rowOff>435429</xdr:rowOff>
    </xdr:to>
    <xdr:cxnSp macro="">
      <xdr:nvCxnSpPr>
        <xdr:cNvPr id="17" name="Straight Arrow Connector 16">
          <a:extLst>
            <a:ext uri="{FF2B5EF4-FFF2-40B4-BE49-F238E27FC236}">
              <a16:creationId xmlns:a16="http://schemas.microsoft.com/office/drawing/2014/main" id="{00000000-0008-0000-0300-000011000000}"/>
            </a:ext>
          </a:extLst>
        </xdr:cNvPr>
        <xdr:cNvCxnSpPr/>
      </xdr:nvCxnSpPr>
      <xdr:spPr>
        <a:xfrm flipH="1">
          <a:off x="9225643" y="38984464"/>
          <a:ext cx="966107" cy="317046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51</xdr:col>
      <xdr:colOff>0</xdr:colOff>
      <xdr:row>232</xdr:row>
      <xdr:rowOff>13607</xdr:rowOff>
    </xdr:from>
    <xdr:to>
      <xdr:col>55</xdr:col>
      <xdr:colOff>54428</xdr:colOff>
      <xdr:row>232</xdr:row>
      <xdr:rowOff>13607</xdr:rowOff>
    </xdr:to>
    <xdr:cxnSp macro="">
      <xdr:nvCxnSpPr>
        <xdr:cNvPr id="35" name="Straight Arrow Connector 34">
          <a:extLst>
            <a:ext uri="{FF2B5EF4-FFF2-40B4-BE49-F238E27FC236}">
              <a16:creationId xmlns:a16="http://schemas.microsoft.com/office/drawing/2014/main" id="{00000000-0008-0000-0300-000023000000}"/>
            </a:ext>
          </a:extLst>
        </xdr:cNvPr>
        <xdr:cNvCxnSpPr/>
      </xdr:nvCxnSpPr>
      <xdr:spPr>
        <a:xfrm flipH="1">
          <a:off x="8504464" y="87657214"/>
          <a:ext cx="653143"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52</xdr:col>
      <xdr:colOff>81643</xdr:colOff>
      <xdr:row>43</xdr:row>
      <xdr:rowOff>312964</xdr:rowOff>
    </xdr:from>
    <xdr:to>
      <xdr:col>56</xdr:col>
      <xdr:colOff>27214</xdr:colOff>
      <xdr:row>43</xdr:row>
      <xdr:rowOff>326571</xdr:rowOff>
    </xdr:to>
    <xdr:cxnSp macro="">
      <xdr:nvCxnSpPr>
        <xdr:cNvPr id="44" name="Straight Arrow Connector 43">
          <a:extLst>
            <a:ext uri="{FF2B5EF4-FFF2-40B4-BE49-F238E27FC236}">
              <a16:creationId xmlns:a16="http://schemas.microsoft.com/office/drawing/2014/main" id="{00000000-0008-0000-0300-00002C000000}"/>
            </a:ext>
          </a:extLst>
        </xdr:cNvPr>
        <xdr:cNvCxnSpPr/>
      </xdr:nvCxnSpPr>
      <xdr:spPr>
        <a:xfrm flipH="1" flipV="1">
          <a:off x="8735786" y="12219214"/>
          <a:ext cx="544285" cy="13607"/>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54</xdr:col>
      <xdr:colOff>1</xdr:colOff>
      <xdr:row>192</xdr:row>
      <xdr:rowOff>13607</xdr:rowOff>
    </xdr:from>
    <xdr:to>
      <xdr:col>58</xdr:col>
      <xdr:colOff>95250</xdr:colOff>
      <xdr:row>192</xdr:row>
      <xdr:rowOff>27215</xdr:rowOff>
    </xdr:to>
    <xdr:cxnSp macro="">
      <xdr:nvCxnSpPr>
        <xdr:cNvPr id="48" name="Straight Arrow Connector 47">
          <a:extLst>
            <a:ext uri="{FF2B5EF4-FFF2-40B4-BE49-F238E27FC236}">
              <a16:creationId xmlns:a16="http://schemas.microsoft.com/office/drawing/2014/main" id="{00000000-0008-0000-0300-000030000000}"/>
            </a:ext>
          </a:extLst>
        </xdr:cNvPr>
        <xdr:cNvCxnSpPr/>
      </xdr:nvCxnSpPr>
      <xdr:spPr>
        <a:xfrm flipH="1" flipV="1">
          <a:off x="8953501" y="78241071"/>
          <a:ext cx="693963" cy="13608"/>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53</xdr:col>
      <xdr:colOff>27215</xdr:colOff>
      <xdr:row>46</xdr:row>
      <xdr:rowOff>244928</xdr:rowOff>
    </xdr:from>
    <xdr:to>
      <xdr:col>58</xdr:col>
      <xdr:colOff>0</xdr:colOff>
      <xdr:row>46</xdr:row>
      <xdr:rowOff>258536</xdr:rowOff>
    </xdr:to>
    <xdr:cxnSp macro="">
      <xdr:nvCxnSpPr>
        <xdr:cNvPr id="56" name="Straight Arrow Connector 55">
          <a:extLst>
            <a:ext uri="{FF2B5EF4-FFF2-40B4-BE49-F238E27FC236}">
              <a16:creationId xmlns:a16="http://schemas.microsoft.com/office/drawing/2014/main" id="{00000000-0008-0000-0300-000038000000}"/>
            </a:ext>
          </a:extLst>
        </xdr:cNvPr>
        <xdr:cNvCxnSpPr/>
      </xdr:nvCxnSpPr>
      <xdr:spPr>
        <a:xfrm flipH="1" flipV="1">
          <a:off x="8831036" y="16614321"/>
          <a:ext cx="721178" cy="13608"/>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52</xdr:col>
      <xdr:colOff>47625</xdr:colOff>
      <xdr:row>11</xdr:row>
      <xdr:rowOff>314325</xdr:rowOff>
    </xdr:from>
    <xdr:to>
      <xdr:col>58</xdr:col>
      <xdr:colOff>129268</xdr:colOff>
      <xdr:row>11</xdr:row>
      <xdr:rowOff>314325</xdr:rowOff>
    </xdr:to>
    <xdr:cxnSp macro="">
      <xdr:nvCxnSpPr>
        <xdr:cNvPr id="32" name="Straight Arrow Connector 31">
          <a:extLst>
            <a:ext uri="{FF2B5EF4-FFF2-40B4-BE49-F238E27FC236}">
              <a16:creationId xmlns:a16="http://schemas.microsoft.com/office/drawing/2014/main" id="{00000000-0008-0000-0300-000020000000}"/>
            </a:ext>
          </a:extLst>
        </xdr:cNvPr>
        <xdr:cNvCxnSpPr/>
      </xdr:nvCxnSpPr>
      <xdr:spPr>
        <a:xfrm flipH="1">
          <a:off x="8829675" y="3790950"/>
          <a:ext cx="996043" cy="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22</xdr:col>
      <xdr:colOff>47625</xdr:colOff>
      <xdr:row>103</xdr:row>
      <xdr:rowOff>123825</xdr:rowOff>
    </xdr:from>
    <xdr:to>
      <xdr:col>26</xdr:col>
      <xdr:colOff>57150</xdr:colOff>
      <xdr:row>104</xdr:row>
      <xdr:rowOff>95250</xdr:rowOff>
    </xdr:to>
    <xdr:cxnSp macro="">
      <xdr:nvCxnSpPr>
        <xdr:cNvPr id="34" name="Straight Arrow Connector 33">
          <a:extLst>
            <a:ext uri="{FF2B5EF4-FFF2-40B4-BE49-F238E27FC236}">
              <a16:creationId xmlns:a16="http://schemas.microsoft.com/office/drawing/2014/main" id="{00000000-0008-0000-0300-000022000000}"/>
            </a:ext>
          </a:extLst>
        </xdr:cNvPr>
        <xdr:cNvCxnSpPr/>
      </xdr:nvCxnSpPr>
      <xdr:spPr>
        <a:xfrm flipH="1">
          <a:off x="4229100" y="39138225"/>
          <a:ext cx="619125" cy="4286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37</xdr:col>
      <xdr:colOff>9525</xdr:colOff>
      <xdr:row>103</xdr:row>
      <xdr:rowOff>133350</xdr:rowOff>
    </xdr:from>
    <xdr:to>
      <xdr:col>37</xdr:col>
      <xdr:colOff>9525</xdr:colOff>
      <xdr:row>104</xdr:row>
      <xdr:rowOff>114300</xdr:rowOff>
    </xdr:to>
    <xdr:cxnSp macro="">
      <xdr:nvCxnSpPr>
        <xdr:cNvPr id="37" name="Straight Arrow Connector 36">
          <a:extLst>
            <a:ext uri="{FF2B5EF4-FFF2-40B4-BE49-F238E27FC236}">
              <a16:creationId xmlns:a16="http://schemas.microsoft.com/office/drawing/2014/main" id="{00000000-0008-0000-0300-000025000000}"/>
            </a:ext>
          </a:extLst>
        </xdr:cNvPr>
        <xdr:cNvCxnSpPr/>
      </xdr:nvCxnSpPr>
      <xdr:spPr>
        <a:xfrm>
          <a:off x="6477000" y="39147750"/>
          <a:ext cx="0" cy="4381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52</xdr:col>
      <xdr:colOff>114300</xdr:colOff>
      <xdr:row>41</xdr:row>
      <xdr:rowOff>314325</xdr:rowOff>
    </xdr:from>
    <xdr:to>
      <xdr:col>59</xdr:col>
      <xdr:colOff>66676</xdr:colOff>
      <xdr:row>42</xdr:row>
      <xdr:rowOff>295275</xdr:rowOff>
    </xdr:to>
    <xdr:grpSp>
      <xdr:nvGrpSpPr>
        <xdr:cNvPr id="30" name="Group 29">
          <a:extLst>
            <a:ext uri="{FF2B5EF4-FFF2-40B4-BE49-F238E27FC236}">
              <a16:creationId xmlns:a16="http://schemas.microsoft.com/office/drawing/2014/main" id="{00000000-0008-0000-0300-00001E000000}"/>
            </a:ext>
          </a:extLst>
        </xdr:cNvPr>
        <xdr:cNvGrpSpPr/>
      </xdr:nvGrpSpPr>
      <xdr:grpSpPr>
        <a:xfrm>
          <a:off x="8896350" y="16011525"/>
          <a:ext cx="1019176" cy="533400"/>
          <a:chOff x="8886825" y="14458950"/>
          <a:chExt cx="1019176" cy="533400"/>
        </a:xfrm>
      </xdr:grpSpPr>
      <xdr:cxnSp macro="">
        <xdr:nvCxnSpPr>
          <xdr:cNvPr id="38" name="Straight Arrow Connector 37">
            <a:extLst>
              <a:ext uri="{FF2B5EF4-FFF2-40B4-BE49-F238E27FC236}">
                <a16:creationId xmlns:a16="http://schemas.microsoft.com/office/drawing/2014/main" id="{00000000-0008-0000-0300-000026000000}"/>
              </a:ext>
            </a:extLst>
          </xdr:cNvPr>
          <xdr:cNvCxnSpPr/>
        </xdr:nvCxnSpPr>
        <xdr:spPr>
          <a:xfrm flipH="1" flipV="1">
            <a:off x="8886825" y="14458950"/>
            <a:ext cx="555171" cy="13607"/>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xnSp macro="">
        <xdr:nvCxnSpPr>
          <xdr:cNvPr id="39" name="Straight Arrow Connector 38">
            <a:extLst>
              <a:ext uri="{FF2B5EF4-FFF2-40B4-BE49-F238E27FC236}">
                <a16:creationId xmlns:a16="http://schemas.microsoft.com/office/drawing/2014/main" id="{00000000-0008-0000-0300-000027000000}"/>
              </a:ext>
            </a:extLst>
          </xdr:cNvPr>
          <xdr:cNvCxnSpPr/>
        </xdr:nvCxnSpPr>
        <xdr:spPr>
          <a:xfrm flipH="1" flipV="1">
            <a:off x="8886825" y="14963775"/>
            <a:ext cx="555171" cy="13607"/>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xnSp macro="">
        <xdr:nvCxnSpPr>
          <xdr:cNvPr id="14" name="Straight Connector 13">
            <a:extLst>
              <a:ext uri="{FF2B5EF4-FFF2-40B4-BE49-F238E27FC236}">
                <a16:creationId xmlns:a16="http://schemas.microsoft.com/office/drawing/2014/main" id="{00000000-0008-0000-0300-00000E000000}"/>
              </a:ext>
            </a:extLst>
          </xdr:cNvPr>
          <xdr:cNvCxnSpPr/>
        </xdr:nvCxnSpPr>
        <xdr:spPr>
          <a:xfrm>
            <a:off x="9420225" y="14458950"/>
            <a:ext cx="0" cy="533400"/>
          </a:xfrm>
          <a:prstGeom prst="line">
            <a:avLst/>
          </a:prstGeom>
          <a:ln w="38100"/>
        </xdr:spPr>
        <xdr:style>
          <a:lnRef idx="1">
            <a:schemeClr val="accent2"/>
          </a:lnRef>
          <a:fillRef idx="0">
            <a:schemeClr val="accent2"/>
          </a:fillRef>
          <a:effectRef idx="0">
            <a:schemeClr val="accent2"/>
          </a:effectRef>
          <a:fontRef idx="minor">
            <a:schemeClr val="tx1"/>
          </a:fontRef>
        </xdr:style>
      </xdr:cxnSp>
      <xdr:cxnSp macro="">
        <xdr:nvCxnSpPr>
          <xdr:cNvPr id="27" name="Straight Connector 26">
            <a:extLst>
              <a:ext uri="{FF2B5EF4-FFF2-40B4-BE49-F238E27FC236}">
                <a16:creationId xmlns:a16="http://schemas.microsoft.com/office/drawing/2014/main" id="{00000000-0008-0000-0300-00001B000000}"/>
              </a:ext>
            </a:extLst>
          </xdr:cNvPr>
          <xdr:cNvCxnSpPr/>
        </xdr:nvCxnSpPr>
        <xdr:spPr>
          <a:xfrm flipH="1" flipV="1">
            <a:off x="9401175" y="14706600"/>
            <a:ext cx="504826" cy="9525"/>
          </a:xfrm>
          <a:prstGeom prst="line">
            <a:avLst/>
          </a:prstGeom>
          <a:ln w="38100"/>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59</xdr:col>
      <xdr:colOff>85725</xdr:colOff>
      <xdr:row>41</xdr:row>
      <xdr:rowOff>228600</xdr:rowOff>
    </xdr:from>
    <xdr:to>
      <xdr:col>76</xdr:col>
      <xdr:colOff>171450</xdr:colOff>
      <xdr:row>42</xdr:row>
      <xdr:rowOff>390525</xdr:rowOff>
    </xdr:to>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9934575" y="14944725"/>
          <a:ext cx="2990850" cy="714375"/>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If</a:t>
          </a:r>
          <a:r>
            <a:rPr lang="en-US" sz="1100" b="1" baseline="0"/>
            <a:t> there are no other components with a design pressure less than the flange or valve rating, these two cells will remain "BLANK".</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257175</xdr:colOff>
      <xdr:row>10</xdr:row>
      <xdr:rowOff>104775</xdr:rowOff>
    </xdr:from>
    <xdr:to>
      <xdr:col>16</xdr:col>
      <xdr:colOff>390845</xdr:colOff>
      <xdr:row>28</xdr:row>
      <xdr:rowOff>38100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6375" y="2047875"/>
          <a:ext cx="8668070" cy="2847975"/>
        </a:xfrm>
        <a:prstGeom prst="rect">
          <a:avLst/>
        </a:prstGeom>
      </xdr:spPr>
    </xdr:pic>
    <xdr:clientData/>
  </xdr:twoCellAnchor>
  <xdr:twoCellAnchor editAs="oneCell">
    <xdr:from>
      <xdr:col>2</xdr:col>
      <xdr:colOff>295275</xdr:colOff>
      <xdr:row>30</xdr:row>
      <xdr:rowOff>133350</xdr:rowOff>
    </xdr:from>
    <xdr:to>
      <xdr:col>16</xdr:col>
      <xdr:colOff>342900</xdr:colOff>
      <xdr:row>43</xdr:row>
      <xdr:rowOff>146789</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4475" y="5543550"/>
          <a:ext cx="8582025" cy="21184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A370"/>
  <sheetViews>
    <sheetView zoomScaleNormal="100" workbookViewId="0">
      <selection activeCell="L129" sqref="L129:V129"/>
    </sheetView>
  </sheetViews>
  <sheetFormatPr defaultColWidth="5.7109375" defaultRowHeight="12.75" x14ac:dyDescent="0.2"/>
  <cols>
    <col min="1" max="4" width="2.28515625" style="18" customWidth="1"/>
    <col min="5" max="5" width="2.85546875" style="18" customWidth="1"/>
    <col min="6" max="75" width="2.28515625" style="18" customWidth="1"/>
    <col min="76" max="16384" width="5.7109375" style="18"/>
  </cols>
  <sheetData>
    <row r="1" spans="1:53" ht="18.75" customHeight="1" x14ac:dyDescent="0.4">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23" t="s">
        <v>90</v>
      </c>
      <c r="AG1" s="223"/>
      <c r="AH1" s="223"/>
      <c r="AI1" s="223"/>
      <c r="AJ1" s="223"/>
      <c r="AK1" s="223"/>
      <c r="AL1" s="223"/>
      <c r="AM1" s="223"/>
      <c r="AN1" s="223"/>
      <c r="AO1" s="223"/>
      <c r="AP1" s="223"/>
      <c r="AQ1" s="223"/>
      <c r="AR1" s="223"/>
      <c r="AS1" s="223"/>
      <c r="AT1" s="223"/>
      <c r="AU1" s="223"/>
      <c r="AV1" s="223"/>
      <c r="AW1" s="223"/>
      <c r="AX1" s="223"/>
      <c r="AY1" s="223"/>
      <c r="AZ1" s="223"/>
      <c r="BA1" s="223"/>
    </row>
    <row r="2" spans="1:53" ht="18" customHeight="1" x14ac:dyDescent="0.4">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23"/>
      <c r="AG2" s="223"/>
      <c r="AH2" s="223"/>
      <c r="AI2" s="223"/>
      <c r="AJ2" s="223"/>
      <c r="AK2" s="223"/>
      <c r="AL2" s="223"/>
      <c r="AM2" s="223"/>
      <c r="AN2" s="223"/>
      <c r="AO2" s="223"/>
      <c r="AP2" s="223"/>
      <c r="AQ2" s="223"/>
      <c r="AR2" s="223"/>
      <c r="AS2" s="223"/>
      <c r="AT2" s="223"/>
      <c r="AU2" s="223"/>
      <c r="AV2" s="223"/>
      <c r="AW2" s="223"/>
      <c r="AX2" s="223"/>
      <c r="AY2" s="223"/>
      <c r="AZ2" s="223"/>
      <c r="BA2" s="223"/>
    </row>
    <row r="3" spans="1:53" ht="18.75"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24" t="s">
        <v>2</v>
      </c>
      <c r="AL3" s="224"/>
      <c r="AM3" s="224"/>
      <c r="AN3" s="224"/>
      <c r="AO3" s="224"/>
      <c r="AP3" s="224"/>
      <c r="AQ3" s="224"/>
      <c r="AR3" s="224"/>
      <c r="AS3" s="224"/>
      <c r="AT3" s="224"/>
      <c r="AU3" s="224"/>
      <c r="AV3" s="224"/>
      <c r="AW3" s="224"/>
      <c r="AX3" s="224"/>
      <c r="AY3" s="224"/>
      <c r="AZ3" s="224"/>
      <c r="BA3" s="224"/>
    </row>
    <row r="4" spans="1:53" ht="20.25" customHeight="1" thickBot="1" x14ac:dyDescent="0.4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5" t="s">
        <v>1448</v>
      </c>
      <c r="AO4" s="225"/>
      <c r="AP4" s="225"/>
      <c r="AQ4" s="225"/>
      <c r="AR4" s="225"/>
      <c r="AS4" s="225"/>
      <c r="AT4" s="225"/>
      <c r="AU4" s="225"/>
      <c r="AV4" s="225"/>
      <c r="AW4" s="225"/>
      <c r="AX4" s="225"/>
      <c r="AY4" s="225"/>
      <c r="AZ4" s="225"/>
      <c r="BA4" s="225"/>
    </row>
    <row r="5" spans="1:53" s="15" customFormat="1" ht="12" customHeight="1" x14ac:dyDescent="0.2">
      <c r="A5" s="167"/>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208"/>
      <c r="AJ5" s="202" t="s">
        <v>1396</v>
      </c>
      <c r="AK5" s="203"/>
      <c r="AL5" s="203"/>
      <c r="AM5" s="203"/>
      <c r="AN5" s="203"/>
      <c r="AO5" s="203"/>
      <c r="AP5" s="203"/>
      <c r="AQ5" s="203"/>
      <c r="AR5" s="203"/>
      <c r="AS5" s="203"/>
      <c r="AT5" s="203"/>
      <c r="AU5" s="203"/>
      <c r="AV5" s="203"/>
      <c r="AW5" s="203"/>
      <c r="AX5" s="203"/>
      <c r="AY5" s="203"/>
      <c r="AZ5" s="203"/>
      <c r="BA5" s="204"/>
    </row>
    <row r="6" spans="1:53" s="15" customFormat="1" ht="15" customHeight="1" thickBot="1" x14ac:dyDescent="0.25">
      <c r="A6" s="196" t="s">
        <v>3</v>
      </c>
      <c r="B6" s="196"/>
      <c r="C6" s="196"/>
      <c r="D6" s="196"/>
      <c r="E6" s="196"/>
      <c r="F6" s="196"/>
      <c r="G6" s="170"/>
      <c r="H6" s="200"/>
      <c r="I6" s="185"/>
      <c r="J6" s="185"/>
      <c r="K6" s="185"/>
      <c r="L6" s="185"/>
      <c r="M6" s="185"/>
      <c r="N6" s="185"/>
      <c r="O6" s="185"/>
      <c r="P6" s="185"/>
      <c r="Q6" s="185"/>
      <c r="R6" s="185"/>
      <c r="S6" s="185"/>
      <c r="T6" s="185"/>
      <c r="U6" s="185"/>
      <c r="V6" s="185"/>
      <c r="W6" s="185"/>
      <c r="X6" s="185"/>
      <c r="Y6" s="185"/>
      <c r="Z6" s="160"/>
      <c r="AA6" s="170"/>
      <c r="AB6" s="170"/>
      <c r="AC6" s="170"/>
      <c r="AD6" s="170"/>
      <c r="AE6" s="170"/>
      <c r="AF6" s="170"/>
      <c r="AG6" s="170"/>
      <c r="AH6" s="170"/>
      <c r="AI6" s="197"/>
      <c r="AJ6" s="205"/>
      <c r="AK6" s="206"/>
      <c r="AL6" s="206"/>
      <c r="AM6" s="206"/>
      <c r="AN6" s="206"/>
      <c r="AO6" s="206"/>
      <c r="AP6" s="206"/>
      <c r="AQ6" s="206"/>
      <c r="AR6" s="206"/>
      <c r="AS6" s="206"/>
      <c r="AT6" s="206"/>
      <c r="AU6" s="206"/>
      <c r="AV6" s="206"/>
      <c r="AW6" s="206"/>
      <c r="AX6" s="206"/>
      <c r="AY6" s="206"/>
      <c r="AZ6" s="206"/>
      <c r="BA6" s="207"/>
    </row>
    <row r="7" spans="1:53" s="15" customFormat="1" ht="12" customHeight="1" x14ac:dyDescent="0.2">
      <c r="A7" s="196"/>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row>
    <row r="8" spans="1:53" s="15" customFormat="1" ht="15" customHeight="1" thickBot="1" x14ac:dyDescent="0.25">
      <c r="A8" s="196" t="s">
        <v>249</v>
      </c>
      <c r="B8" s="196"/>
      <c r="C8" s="196"/>
      <c r="D8" s="196"/>
      <c r="E8" s="196"/>
      <c r="F8" s="196"/>
      <c r="G8" s="170"/>
      <c r="H8" s="200"/>
      <c r="I8" s="187"/>
      <c r="J8" s="187"/>
      <c r="K8" s="187"/>
      <c r="L8" s="187"/>
      <c r="M8" s="187"/>
      <c r="N8" s="187"/>
      <c r="O8" s="187"/>
      <c r="P8" s="187"/>
      <c r="Q8" s="187"/>
      <c r="R8" s="187"/>
      <c r="S8" s="187"/>
      <c r="T8" s="187"/>
      <c r="U8" s="187"/>
      <c r="V8" s="187"/>
      <c r="W8" s="187"/>
      <c r="X8" s="187"/>
      <c r="Y8" s="187"/>
      <c r="Z8" s="196"/>
      <c r="AA8" s="170"/>
      <c r="AB8" s="170"/>
      <c r="AC8" s="196" t="s">
        <v>4</v>
      </c>
      <c r="AD8" s="170"/>
      <c r="AE8" s="170"/>
      <c r="AF8" s="170"/>
      <c r="AG8" s="170"/>
      <c r="AH8" s="170"/>
      <c r="AI8" s="170"/>
      <c r="AJ8" s="170"/>
      <c r="AK8" s="170"/>
      <c r="AL8" s="170"/>
      <c r="AM8" s="200"/>
      <c r="AN8" s="201"/>
      <c r="AO8" s="201"/>
      <c r="AP8" s="201"/>
      <c r="AQ8" s="201"/>
      <c r="AR8" s="201"/>
      <c r="AS8" s="201"/>
      <c r="AT8" s="201"/>
      <c r="AU8" s="201"/>
      <c r="AV8" s="201"/>
      <c r="AW8" s="201"/>
      <c r="AX8" s="201"/>
      <c r="AY8" s="201"/>
      <c r="AZ8" s="201"/>
      <c r="BA8" s="201"/>
    </row>
    <row r="9" spans="1:53" s="15" customFormat="1" ht="9" customHeight="1" x14ac:dyDescent="0.2">
      <c r="A9" s="196"/>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row>
    <row r="10" spans="1:53" s="15" customFormat="1" ht="15" customHeight="1" thickBot="1" x14ac:dyDescent="0.25">
      <c r="A10" s="196" t="s">
        <v>1032</v>
      </c>
      <c r="B10" s="196"/>
      <c r="C10" s="196"/>
      <c r="D10" s="196"/>
      <c r="E10" s="170"/>
      <c r="F10" s="170"/>
      <c r="G10" s="170"/>
      <c r="H10" s="210"/>
      <c r="I10" s="211"/>
      <c r="J10" s="211"/>
      <c r="K10" s="211"/>
      <c r="L10" s="211"/>
      <c r="M10" s="211"/>
      <c r="N10" s="211"/>
      <c r="O10" s="211"/>
      <c r="P10" s="211"/>
      <c r="Q10" s="211"/>
      <c r="R10" s="211"/>
      <c r="S10" s="211"/>
      <c r="T10" s="211"/>
      <c r="U10" s="211"/>
      <c r="V10" s="211"/>
      <c r="W10" s="211"/>
      <c r="X10" s="211"/>
      <c r="Y10" s="211"/>
      <c r="Z10" s="196"/>
      <c r="AA10" s="170"/>
      <c r="AB10" s="170"/>
      <c r="AC10" s="196" t="s">
        <v>6</v>
      </c>
      <c r="AD10" s="191"/>
      <c r="AE10" s="191"/>
      <c r="AF10" s="191"/>
      <c r="AG10" s="191"/>
      <c r="AH10" s="191"/>
      <c r="AI10" s="191"/>
      <c r="AJ10" s="191"/>
      <c r="AK10" s="191"/>
      <c r="AL10" s="191"/>
      <c r="AM10" s="189"/>
      <c r="AN10" s="209"/>
      <c r="AO10" s="209"/>
      <c r="AP10" s="209"/>
      <c r="AQ10" s="209"/>
      <c r="AR10" s="209"/>
      <c r="AS10" s="209"/>
      <c r="AT10" s="209"/>
      <c r="AU10" s="209"/>
      <c r="AV10" s="209"/>
      <c r="AW10" s="209"/>
      <c r="AX10" s="209"/>
      <c r="AY10" s="209"/>
      <c r="AZ10" s="209"/>
      <c r="BA10" s="209"/>
    </row>
    <row r="11" spans="1:53" s="15" customFormat="1" ht="9" customHeight="1" x14ac:dyDescent="0.2">
      <c r="A11" s="196"/>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row>
    <row r="12" spans="1:53" s="15" customFormat="1" ht="15" customHeight="1" thickBot="1" x14ac:dyDescent="0.25">
      <c r="A12" s="196" t="s">
        <v>7</v>
      </c>
      <c r="B12" s="196"/>
      <c r="C12" s="196"/>
      <c r="D12" s="196"/>
      <c r="E12" s="196"/>
      <c r="F12" s="196"/>
      <c r="G12" s="170"/>
      <c r="H12" s="179"/>
      <c r="I12" s="187"/>
      <c r="J12" s="187"/>
      <c r="K12" s="187"/>
      <c r="L12" s="187"/>
      <c r="M12" s="187"/>
      <c r="N12" s="187"/>
      <c r="O12" s="187"/>
      <c r="P12" s="187"/>
      <c r="Q12" s="187"/>
      <c r="R12" s="187"/>
      <c r="S12" s="187"/>
      <c r="T12" s="187"/>
      <c r="U12" s="187"/>
      <c r="V12" s="187"/>
      <c r="W12" s="187"/>
      <c r="X12" s="187"/>
      <c r="Y12" s="187"/>
      <c r="Z12" s="196"/>
      <c r="AA12" s="170"/>
      <c r="AB12" s="170"/>
      <c r="AC12" s="196" t="s">
        <v>8</v>
      </c>
      <c r="AD12" s="191"/>
      <c r="AE12" s="191"/>
      <c r="AF12" s="191"/>
      <c r="AG12" s="191"/>
      <c r="AH12" s="191"/>
      <c r="AI12" s="191"/>
      <c r="AJ12" s="191"/>
      <c r="AK12" s="191"/>
      <c r="AL12" s="191"/>
      <c r="AM12" s="189"/>
      <c r="AN12" s="209"/>
      <c r="AO12" s="209"/>
      <c r="AP12" s="209"/>
      <c r="AQ12" s="209"/>
      <c r="AR12" s="209"/>
      <c r="AS12" s="209"/>
      <c r="AT12" s="209"/>
      <c r="AU12" s="209"/>
      <c r="AV12" s="209"/>
      <c r="AW12" s="209"/>
      <c r="AX12" s="209"/>
      <c r="AY12" s="209"/>
      <c r="AZ12" s="209"/>
      <c r="BA12" s="209"/>
    </row>
    <row r="13" spans="1:53" s="15" customFormat="1" ht="8.25" customHeight="1" x14ac:dyDescent="0.2">
      <c r="A13" s="196"/>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row>
    <row r="14" spans="1:53" s="15" customFormat="1" ht="15" customHeight="1" thickBot="1" x14ac:dyDescent="0.25">
      <c r="A14" s="196" t="s">
        <v>9</v>
      </c>
      <c r="B14" s="196"/>
      <c r="C14" s="196"/>
      <c r="D14" s="196"/>
      <c r="E14" s="196"/>
      <c r="F14" s="170"/>
      <c r="G14" s="170"/>
      <c r="H14" s="244" t="e">
        <f>VLOOKUP(H12,'Select Options 2'!S2:T597,2,FALSE)</f>
        <v>#N/A</v>
      </c>
      <c r="I14" s="187"/>
      <c r="J14" s="187"/>
      <c r="K14" s="187"/>
      <c r="L14" s="187"/>
      <c r="M14" s="187"/>
      <c r="N14" s="187"/>
      <c r="O14" s="187"/>
      <c r="P14" s="187"/>
      <c r="Q14" s="187"/>
      <c r="R14" s="187"/>
      <c r="S14" s="187"/>
      <c r="T14" s="187"/>
      <c r="U14" s="187"/>
      <c r="V14" s="187"/>
      <c r="W14" s="187"/>
      <c r="X14" s="187"/>
      <c r="Y14" s="187"/>
      <c r="Z14" s="196"/>
      <c r="AA14" s="170"/>
      <c r="AB14" s="170"/>
      <c r="AC14" s="196" t="s">
        <v>10</v>
      </c>
      <c r="AD14" s="191"/>
      <c r="AE14" s="191"/>
      <c r="AF14" s="191"/>
      <c r="AG14" s="191"/>
      <c r="AH14" s="191"/>
      <c r="AI14" s="191"/>
      <c r="AJ14" s="191"/>
      <c r="AK14" s="191"/>
      <c r="AL14" s="191"/>
      <c r="AM14" s="179"/>
      <c r="AN14" s="201"/>
      <c r="AO14" s="201"/>
      <c r="AP14" s="201"/>
      <c r="AQ14" s="201"/>
      <c r="AR14" s="201"/>
      <c r="AS14" s="201"/>
      <c r="AT14" s="201"/>
      <c r="AU14" s="201"/>
      <c r="AV14" s="201"/>
      <c r="AW14" s="201"/>
      <c r="AX14" s="201"/>
      <c r="AY14" s="201"/>
      <c r="AZ14" s="201"/>
      <c r="BA14" s="201"/>
    </row>
    <row r="15" spans="1:53" s="15" customFormat="1" ht="9" customHeight="1" x14ac:dyDescent="0.2">
      <c r="A15" s="196"/>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row>
    <row r="16" spans="1:53" s="15" customFormat="1" ht="15" customHeight="1" thickBot="1" x14ac:dyDescent="0.25">
      <c r="A16" s="196" t="s">
        <v>11</v>
      </c>
      <c r="B16" s="196"/>
      <c r="C16" s="196"/>
      <c r="D16" s="170"/>
      <c r="E16" s="170"/>
      <c r="F16" s="170"/>
      <c r="G16" s="170"/>
      <c r="H16" s="179"/>
      <c r="I16" s="187"/>
      <c r="J16" s="187"/>
      <c r="K16" s="187"/>
      <c r="L16" s="187"/>
      <c r="M16" s="187"/>
      <c r="N16" s="187"/>
      <c r="O16" s="187"/>
      <c r="P16" s="187"/>
      <c r="Q16" s="187"/>
      <c r="R16" s="187"/>
      <c r="S16" s="187"/>
      <c r="T16" s="187"/>
      <c r="U16" s="187"/>
      <c r="V16" s="187"/>
      <c r="W16" s="187"/>
      <c r="X16" s="187"/>
      <c r="Y16" s="187"/>
      <c r="Z16" s="196"/>
      <c r="AA16" s="170"/>
      <c r="AB16" s="170"/>
      <c r="AC16" s="196" t="s">
        <v>12</v>
      </c>
      <c r="AD16" s="170"/>
      <c r="AE16" s="170"/>
      <c r="AF16" s="170"/>
      <c r="AG16" s="170"/>
      <c r="AH16" s="170"/>
      <c r="AI16" s="170"/>
      <c r="AJ16" s="170"/>
      <c r="AK16" s="170"/>
      <c r="AL16" s="170"/>
      <c r="AM16" s="200"/>
      <c r="AN16" s="201"/>
      <c r="AO16" s="201"/>
      <c r="AP16" s="201"/>
      <c r="AQ16" s="201"/>
      <c r="AR16" s="201"/>
      <c r="AS16" s="201"/>
      <c r="AT16" s="201"/>
      <c r="AU16" s="201"/>
      <c r="AV16" s="201"/>
      <c r="AW16" s="201"/>
      <c r="AX16" s="201"/>
      <c r="AY16" s="201"/>
      <c r="AZ16" s="201"/>
      <c r="BA16" s="201"/>
    </row>
    <row r="17" spans="1:53" s="15" customFormat="1" ht="9" customHeight="1" x14ac:dyDescent="0.2">
      <c r="A17" s="196"/>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row>
    <row r="18" spans="1:53" s="15" customFormat="1" ht="15" customHeight="1" thickBot="1" x14ac:dyDescent="0.25">
      <c r="A18" s="196" t="s">
        <v>13</v>
      </c>
      <c r="B18" s="196"/>
      <c r="C18" s="196"/>
      <c r="D18" s="196"/>
      <c r="E18" s="196"/>
      <c r="F18" s="196"/>
      <c r="G18" s="196"/>
      <c r="H18" s="196"/>
      <c r="I18" s="196"/>
      <c r="J18" s="196"/>
      <c r="K18" s="196"/>
      <c r="L18" s="196"/>
      <c r="M18" s="196"/>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row>
    <row r="19" spans="1:53" s="15" customFormat="1" ht="9" customHeight="1" thickBot="1" x14ac:dyDescent="0.25">
      <c r="A19" s="196"/>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row>
    <row r="20" spans="1:53" s="15" customFormat="1" ht="13.5" thickBot="1" x14ac:dyDescent="0.25">
      <c r="B20" s="86"/>
      <c r="C20" s="222" t="s">
        <v>387</v>
      </c>
      <c r="D20" s="196"/>
      <c r="E20" s="196"/>
      <c r="F20" s="196"/>
      <c r="G20" s="196"/>
      <c r="H20" s="196"/>
      <c r="I20" s="16"/>
      <c r="J20" s="86"/>
      <c r="K20" s="196" t="s">
        <v>85</v>
      </c>
      <c r="L20" s="196"/>
      <c r="M20" s="196"/>
      <c r="N20" s="196"/>
      <c r="O20" s="196"/>
      <c r="P20" s="196"/>
      <c r="Q20" s="16"/>
      <c r="R20" s="86"/>
      <c r="S20" s="196" t="s">
        <v>109</v>
      </c>
      <c r="T20" s="196"/>
      <c r="U20" s="196"/>
      <c r="V20" s="196"/>
      <c r="W20" s="196"/>
      <c r="Y20" s="216" t="s">
        <v>439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8"/>
    </row>
    <row r="21" spans="1:53" s="15" customFormat="1" ht="13.5" customHeight="1" thickBot="1" x14ac:dyDescent="0.25">
      <c r="A21" s="16"/>
      <c r="B21" s="16"/>
      <c r="C21" s="86"/>
      <c r="D21" s="222" t="s">
        <v>1425</v>
      </c>
      <c r="E21" s="196"/>
      <c r="F21" s="196"/>
      <c r="G21" s="196"/>
      <c r="H21" s="196"/>
      <c r="I21" s="196"/>
      <c r="J21" s="196"/>
      <c r="K21" s="170"/>
      <c r="L21" s="170"/>
      <c r="M21" s="170"/>
      <c r="N21" s="170"/>
      <c r="O21" s="170"/>
      <c r="P21" s="170"/>
      <c r="Q21" s="170"/>
      <c r="R21" s="170"/>
      <c r="S21" s="170"/>
      <c r="T21" s="170"/>
      <c r="U21" s="170"/>
      <c r="V21" s="170"/>
      <c r="W21" s="170"/>
      <c r="X21" s="197"/>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1"/>
    </row>
    <row r="22" spans="1:53" s="15" customFormat="1" ht="6.75" customHeight="1" thickBot="1" x14ac:dyDescent="0.25">
      <c r="A22" s="196"/>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row>
    <row r="23" spans="1:53" s="15" customFormat="1" ht="13.5" customHeight="1" thickBot="1" x14ac:dyDescent="0.25">
      <c r="B23" s="86"/>
      <c r="C23" s="182" t="s">
        <v>14</v>
      </c>
      <c r="D23" s="183"/>
      <c r="E23" s="183"/>
      <c r="F23" s="183"/>
      <c r="G23" s="183"/>
      <c r="H23" s="183"/>
      <c r="I23" s="183"/>
      <c r="J23" s="183"/>
      <c r="K23" s="16"/>
      <c r="L23" s="16"/>
      <c r="M23" s="86"/>
      <c r="N23" s="182" t="s">
        <v>15</v>
      </c>
      <c r="O23" s="183"/>
      <c r="P23" s="183"/>
      <c r="Q23" s="183"/>
      <c r="R23" s="183"/>
      <c r="S23" s="183"/>
      <c r="T23" s="16"/>
      <c r="U23" s="16"/>
      <c r="V23" s="16"/>
      <c r="W23" s="86"/>
      <c r="X23" s="182" t="s">
        <v>16</v>
      </c>
      <c r="Y23" s="183"/>
      <c r="Z23" s="183"/>
      <c r="AA23" s="183"/>
      <c r="AB23" s="183"/>
      <c r="AC23" s="183"/>
      <c r="AD23" s="196"/>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row>
    <row r="24" spans="1:53" s="15" customFormat="1" ht="5.25" customHeight="1" x14ac:dyDescent="0.2">
      <c r="A24" s="196"/>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row>
    <row r="25" spans="1:53" s="15" customFormat="1" ht="16.5" customHeight="1" thickBot="1" x14ac:dyDescent="0.25">
      <c r="A25" s="196" t="s">
        <v>17</v>
      </c>
      <c r="B25" s="196"/>
      <c r="C25" s="196"/>
      <c r="D25" s="196"/>
      <c r="E25" s="196"/>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row>
    <row r="26" spans="1:53" s="15" customFormat="1" ht="16.5" customHeight="1" thickBot="1" x14ac:dyDescent="0.25">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row>
    <row r="27" spans="1:53" s="15" customFormat="1" ht="16.5" customHeight="1" thickBot="1" x14ac:dyDescent="0.25">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row>
    <row r="28" spans="1:53" s="15" customFormat="1" ht="12" customHeight="1" x14ac:dyDescent="0.2">
      <c r="A28" s="196"/>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row>
    <row r="29" spans="1:53" s="15" customFormat="1" ht="16.5" customHeight="1" thickBot="1" x14ac:dyDescent="0.25">
      <c r="A29" s="196" t="s">
        <v>110</v>
      </c>
      <c r="B29" s="196"/>
      <c r="C29" s="196"/>
      <c r="D29" s="196"/>
      <c r="E29" s="196"/>
      <c r="F29" s="196"/>
      <c r="G29" s="196"/>
      <c r="H29" s="196"/>
      <c r="I29" s="196"/>
      <c r="J29" s="196"/>
      <c r="K29" s="196"/>
      <c r="L29" s="196"/>
      <c r="M29" s="196"/>
      <c r="N29" s="196"/>
      <c r="O29" s="196"/>
      <c r="P29" s="196"/>
      <c r="Q29" s="196"/>
      <c r="R29" s="196"/>
      <c r="S29" s="196"/>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row>
    <row r="30" spans="1:53" s="15" customFormat="1" ht="16.5" customHeight="1" thickBot="1" x14ac:dyDescent="0.25">
      <c r="A30" s="163"/>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row>
    <row r="31" spans="1:53" s="15" customFormat="1" ht="16.5" customHeight="1" thickBot="1" x14ac:dyDescent="0.25">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row>
    <row r="32" spans="1:53" ht="6" customHeight="1" x14ac:dyDescent="0.2">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row>
    <row r="33" spans="1:53" ht="15.75" customHeight="1" x14ac:dyDescent="0.2">
      <c r="A33" s="170"/>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row>
    <row r="34" spans="1:53" ht="60" customHeight="1" thickBot="1" x14ac:dyDescent="0.4">
      <c r="A34" s="198" t="s">
        <v>42</v>
      </c>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row>
    <row r="35" spans="1:53" ht="3" customHeight="1" x14ac:dyDescent="0.25">
      <c r="A35" s="23"/>
      <c r="B35" s="23"/>
      <c r="C35" s="23"/>
      <c r="D35" s="23"/>
      <c r="E35" s="23"/>
      <c r="F35" s="23"/>
      <c r="G35" s="23"/>
      <c r="H35" s="23"/>
      <c r="I35" s="23"/>
      <c r="J35" s="23"/>
      <c r="K35" s="23"/>
      <c r="L35" s="23"/>
      <c r="M35" s="23"/>
      <c r="N35" s="23"/>
      <c r="O35" s="23"/>
      <c r="P35" s="23"/>
      <c r="Q35" s="23"/>
      <c r="R35" s="23"/>
      <c r="S35" s="23"/>
      <c r="T35" s="23"/>
    </row>
    <row r="36" spans="1:53" ht="12.75" customHeight="1" x14ac:dyDescent="0.2">
      <c r="A36" s="196" t="s">
        <v>43</v>
      </c>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70"/>
      <c r="AR36" s="170"/>
      <c r="AS36" s="170"/>
      <c r="AT36" s="170"/>
      <c r="AU36" s="170"/>
      <c r="AV36" s="170"/>
      <c r="AW36" s="170"/>
      <c r="AX36" s="170"/>
      <c r="AY36" s="170"/>
      <c r="AZ36" s="170"/>
      <c r="BA36" s="170"/>
    </row>
    <row r="37" spans="1:53" ht="6.75" customHeight="1" x14ac:dyDescent="0.2">
      <c r="A37" s="196"/>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row>
    <row r="38" spans="1:53" s="16" customFormat="1" ht="13.5" customHeight="1" x14ac:dyDescent="0.2">
      <c r="A38" s="196" t="s">
        <v>111</v>
      </c>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row>
    <row r="39" spans="1:53" ht="6" customHeight="1" x14ac:dyDescent="0.2">
      <c r="A39" s="196"/>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row>
    <row r="40" spans="1:53" ht="12.75" customHeight="1" x14ac:dyDescent="0.2">
      <c r="A40" s="196" t="s">
        <v>112</v>
      </c>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70"/>
      <c r="AV40" s="170"/>
      <c r="AW40" s="170"/>
      <c r="AX40" s="170"/>
      <c r="AY40" s="170"/>
      <c r="AZ40" s="170"/>
      <c r="BA40" s="170"/>
    </row>
    <row r="41" spans="1:53" ht="6" customHeight="1" thickBot="1" x14ac:dyDescent="0.25">
      <c r="A41" s="196"/>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row>
    <row r="42" spans="1:53" ht="12.75" customHeight="1" thickBot="1" x14ac:dyDescent="0.25">
      <c r="A42" s="16"/>
      <c r="B42" s="86"/>
      <c r="C42" s="196" t="s">
        <v>37</v>
      </c>
      <c r="D42" s="196"/>
      <c r="E42" s="16"/>
      <c r="F42" s="86"/>
      <c r="G42" s="196" t="s">
        <v>0</v>
      </c>
      <c r="H42" s="196"/>
      <c r="I42" s="16"/>
      <c r="J42" s="86"/>
      <c r="K42" s="196" t="s">
        <v>113</v>
      </c>
      <c r="L42" s="196"/>
      <c r="M42" s="16"/>
      <c r="N42" s="196" t="s">
        <v>114</v>
      </c>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70"/>
      <c r="AL42" s="170"/>
      <c r="AM42" s="170"/>
      <c r="AN42" s="170"/>
      <c r="AO42" s="170"/>
      <c r="AP42" s="170"/>
      <c r="AQ42" s="170"/>
      <c r="AR42" s="170"/>
      <c r="AS42" s="170"/>
      <c r="AT42" s="170"/>
      <c r="AU42" s="170"/>
      <c r="AV42" s="170"/>
      <c r="AW42" s="170"/>
      <c r="AX42" s="170"/>
      <c r="AY42" s="170"/>
      <c r="AZ42" s="170"/>
      <c r="BA42" s="170"/>
    </row>
    <row r="43" spans="1:53" ht="12.75" customHeight="1" thickBot="1" x14ac:dyDescent="0.25">
      <c r="A43" s="196"/>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row>
    <row r="44" spans="1:53" s="16" customFormat="1" ht="13.5" thickBot="1" x14ac:dyDescent="0.25">
      <c r="A44" s="196" t="s">
        <v>44</v>
      </c>
      <c r="B44" s="196"/>
      <c r="C44" s="196"/>
      <c r="D44" s="196"/>
      <c r="E44" s="196"/>
      <c r="F44" s="196"/>
      <c r="G44" s="196"/>
      <c r="H44" s="196"/>
      <c r="I44" s="196"/>
      <c r="J44" s="196"/>
      <c r="K44" s="196"/>
      <c r="L44" s="196"/>
      <c r="M44" s="196"/>
      <c r="N44" s="196"/>
      <c r="P44" s="86"/>
      <c r="Q44" s="182" t="s">
        <v>37</v>
      </c>
      <c r="R44" s="183"/>
      <c r="T44" s="86"/>
      <c r="U44" s="182" t="s">
        <v>0</v>
      </c>
      <c r="V44" s="183"/>
      <c r="X44" s="183" t="s">
        <v>45</v>
      </c>
      <c r="Y44" s="183"/>
      <c r="Z44" s="183"/>
      <c r="AA44" s="183"/>
      <c r="AB44" s="183"/>
      <c r="AC44" s="183"/>
      <c r="AD44" s="183"/>
      <c r="AE44" s="183"/>
      <c r="AF44" s="183"/>
      <c r="AG44" s="183"/>
      <c r="AH44" s="183"/>
      <c r="AI44" s="183"/>
      <c r="AJ44" s="183"/>
      <c r="AK44" s="191"/>
      <c r="AL44" s="191"/>
      <c r="AM44" s="191"/>
      <c r="AN44" s="191"/>
      <c r="AO44" s="191"/>
      <c r="AP44" s="191"/>
      <c r="AQ44" s="191"/>
      <c r="AR44" s="191"/>
      <c r="AS44" s="191"/>
      <c r="AT44" s="191"/>
      <c r="AU44" s="191"/>
      <c r="AV44" s="191"/>
      <c r="AW44" s="191"/>
      <c r="AX44" s="191"/>
      <c r="AY44" s="191"/>
      <c r="AZ44" s="191"/>
      <c r="BA44" s="191"/>
    </row>
    <row r="45" spans="1:53" ht="7.5" customHeight="1" x14ac:dyDescent="0.2">
      <c r="A45" s="196"/>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row>
    <row r="46" spans="1:53" x14ac:dyDescent="0.2">
      <c r="A46" s="196" t="s">
        <v>1364</v>
      </c>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row>
    <row r="47" spans="1:53" ht="6.75" customHeight="1" x14ac:dyDescent="0.2">
      <c r="A47" s="196"/>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row>
    <row r="48" spans="1:53" ht="15" customHeight="1" thickBot="1" x14ac:dyDescent="0.25">
      <c r="A48" s="170" t="s">
        <v>21</v>
      </c>
      <c r="B48" s="170"/>
      <c r="C48" s="170"/>
      <c r="D48" s="170"/>
      <c r="E48" s="170"/>
      <c r="F48" s="170"/>
      <c r="G48" s="170"/>
      <c r="H48" s="170"/>
      <c r="I48" s="179"/>
      <c r="J48" s="187"/>
      <c r="K48" s="187"/>
      <c r="L48" s="187"/>
      <c r="M48" s="187"/>
      <c r="N48" s="187"/>
      <c r="O48" s="187"/>
      <c r="P48" s="187"/>
      <c r="Q48" s="187"/>
      <c r="R48" s="170"/>
      <c r="S48" s="170"/>
      <c r="T48" s="160" t="s">
        <v>22</v>
      </c>
      <c r="U48" s="170"/>
      <c r="V48" s="170"/>
      <c r="W48" s="170"/>
      <c r="X48" s="170"/>
      <c r="Y48" s="170"/>
      <c r="Z48" s="170"/>
      <c r="AA48" s="170"/>
      <c r="AB48" s="170"/>
      <c r="AC48" s="170"/>
      <c r="AD48" s="179"/>
      <c r="AE48" s="187"/>
      <c r="AF48" s="187"/>
      <c r="AG48" s="187"/>
      <c r="AH48" s="187"/>
      <c r="AI48" s="187"/>
      <c r="AJ48" s="187"/>
      <c r="AL48" s="180" t="s">
        <v>24</v>
      </c>
      <c r="AM48" s="180"/>
      <c r="AN48" s="180"/>
      <c r="AO48" s="180"/>
      <c r="AP48" s="180"/>
      <c r="AQ48" s="170"/>
      <c r="AR48" s="170"/>
      <c r="AS48" s="181"/>
      <c r="AT48" s="187"/>
      <c r="AU48" s="187"/>
      <c r="AV48" s="187"/>
      <c r="AW48" s="187"/>
      <c r="AX48" s="187"/>
      <c r="AY48" s="187"/>
      <c r="AZ48" s="187"/>
      <c r="BA48" s="187"/>
    </row>
    <row r="49" spans="1:53" ht="15" customHeight="1" thickBot="1" x14ac:dyDescent="0.25">
      <c r="A49" s="170" t="s">
        <v>23</v>
      </c>
      <c r="B49" s="170"/>
      <c r="C49" s="170"/>
      <c r="D49" s="170"/>
      <c r="E49" s="170"/>
      <c r="F49" s="170"/>
      <c r="G49" s="170"/>
      <c r="H49" s="170"/>
      <c r="I49" s="175"/>
      <c r="J49" s="175"/>
      <c r="K49" s="175"/>
      <c r="L49" s="175"/>
      <c r="M49" s="175"/>
      <c r="N49" s="175"/>
      <c r="O49" s="175"/>
      <c r="P49" s="175"/>
      <c r="Q49" s="175"/>
      <c r="R49" s="170"/>
      <c r="S49" s="170"/>
      <c r="T49" s="160" t="s">
        <v>26</v>
      </c>
      <c r="U49" s="170"/>
      <c r="V49" s="170"/>
      <c r="W49" s="170"/>
      <c r="X49" s="170"/>
      <c r="Y49" s="170"/>
      <c r="Z49" s="170"/>
      <c r="AA49" s="170"/>
      <c r="AB49" s="170"/>
      <c r="AC49" s="170"/>
      <c r="AD49" s="175"/>
      <c r="AE49" s="175"/>
      <c r="AF49" s="175"/>
      <c r="AG49" s="175"/>
      <c r="AH49" s="175"/>
      <c r="AI49" s="175"/>
      <c r="AJ49" s="175"/>
      <c r="AL49" s="160" t="s">
        <v>25</v>
      </c>
      <c r="AM49" s="160"/>
      <c r="AN49" s="160"/>
      <c r="AO49" s="160"/>
      <c r="AP49" s="160"/>
      <c r="AQ49" s="160"/>
      <c r="AR49" s="170"/>
      <c r="AS49" s="188"/>
      <c r="AT49" s="178"/>
      <c r="AU49" s="178"/>
      <c r="AV49" s="178"/>
      <c r="AW49" s="178"/>
      <c r="AX49" s="178"/>
      <c r="AY49" s="178"/>
      <c r="AZ49" s="178"/>
      <c r="BA49" s="178"/>
    </row>
    <row r="50" spans="1:53" ht="15" customHeight="1" thickBot="1" x14ac:dyDescent="0.25">
      <c r="A50" s="160" t="s">
        <v>143</v>
      </c>
      <c r="B50" s="160"/>
      <c r="C50" s="160"/>
      <c r="D50" s="160"/>
      <c r="E50" s="160"/>
      <c r="F50" s="160"/>
      <c r="G50" s="160"/>
      <c r="H50" s="160"/>
      <c r="I50" s="189"/>
      <c r="J50" s="190"/>
      <c r="K50" s="190"/>
      <c r="L50" s="190"/>
      <c r="M50" s="190"/>
      <c r="N50" s="190"/>
      <c r="O50" s="190"/>
      <c r="P50" s="190"/>
      <c r="Q50" s="190"/>
      <c r="R50" s="170"/>
      <c r="S50" s="170"/>
      <c r="T50" s="160" t="s">
        <v>144</v>
      </c>
      <c r="U50" s="170"/>
      <c r="V50" s="170"/>
      <c r="W50" s="170"/>
      <c r="X50" s="170"/>
      <c r="Y50" s="170"/>
      <c r="Z50" s="170"/>
      <c r="AA50" s="170"/>
      <c r="AB50" s="170"/>
      <c r="AC50" s="170"/>
      <c r="AD50" s="215"/>
      <c r="AE50" s="215"/>
      <c r="AF50" s="215"/>
      <c r="AG50" s="215"/>
      <c r="AH50" s="215"/>
      <c r="AI50" s="215"/>
      <c r="AJ50" s="215"/>
      <c r="AL50" s="160" t="s">
        <v>27</v>
      </c>
      <c r="AM50" s="160"/>
      <c r="AN50" s="160"/>
      <c r="AO50" s="160"/>
      <c r="AP50" s="160"/>
      <c r="AQ50" s="160"/>
      <c r="AR50" s="160"/>
      <c r="AS50" s="175"/>
      <c r="AT50" s="175"/>
      <c r="AU50" s="175"/>
      <c r="AV50" s="175"/>
      <c r="AW50" s="175"/>
      <c r="AX50" s="175"/>
      <c r="AY50" s="175"/>
      <c r="AZ50" s="175"/>
      <c r="BA50" s="175"/>
    </row>
    <row r="51" spans="1:53" ht="15" customHeight="1" thickBot="1" x14ac:dyDescent="0.25">
      <c r="A51" s="160" t="s">
        <v>1445</v>
      </c>
      <c r="B51" s="170"/>
      <c r="C51" s="170"/>
      <c r="D51" s="170"/>
      <c r="E51" s="170"/>
      <c r="F51" s="170"/>
      <c r="G51" s="170"/>
      <c r="H51" s="170"/>
      <c r="I51" s="170"/>
      <c r="J51" s="191"/>
      <c r="K51" s="191"/>
      <c r="L51" s="184"/>
      <c r="M51" s="185"/>
      <c r="N51" s="185"/>
      <c r="O51" s="185"/>
      <c r="P51" s="185"/>
      <c r="Q51" s="185"/>
      <c r="R51" s="185"/>
      <c r="S51" s="185"/>
      <c r="T51" s="185"/>
      <c r="U51" s="186"/>
      <c r="V51" s="186"/>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c r="AV51" s="170"/>
      <c r="AW51" s="170"/>
      <c r="AX51" s="170"/>
      <c r="AY51" s="170"/>
      <c r="AZ51" s="170"/>
      <c r="BA51" s="170"/>
    </row>
    <row r="52" spans="1:53" ht="15" customHeight="1" thickBot="1" x14ac:dyDescent="0.25">
      <c r="A52" s="160" t="s">
        <v>1446</v>
      </c>
      <c r="B52" s="170"/>
      <c r="C52" s="170"/>
      <c r="D52" s="170"/>
      <c r="E52" s="170"/>
      <c r="F52" s="170"/>
      <c r="G52" s="170"/>
      <c r="H52" s="170"/>
      <c r="I52" s="170"/>
      <c r="J52" s="191"/>
      <c r="K52" s="192"/>
      <c r="L52" s="186"/>
      <c r="M52" s="186"/>
      <c r="N52" s="186"/>
      <c r="O52" s="186"/>
      <c r="P52" s="186"/>
      <c r="Q52" s="186"/>
      <c r="R52" s="170"/>
      <c r="S52" s="170"/>
      <c r="T52" s="170" t="s">
        <v>30</v>
      </c>
      <c r="U52" s="170"/>
      <c r="V52" s="170"/>
      <c r="W52" s="170"/>
      <c r="X52" s="170"/>
      <c r="Y52" s="170"/>
      <c r="Z52" s="170"/>
      <c r="AA52" s="170"/>
      <c r="AB52" s="170"/>
      <c r="AC52" s="170"/>
      <c r="AD52" s="176"/>
      <c r="AE52" s="177"/>
      <c r="AF52" s="177"/>
      <c r="AG52" s="177"/>
      <c r="AH52" s="177"/>
      <c r="AI52" s="177"/>
      <c r="AJ52" s="177"/>
      <c r="AL52" s="160" t="s">
        <v>86</v>
      </c>
      <c r="AM52" s="160"/>
      <c r="AN52" s="160"/>
      <c r="AO52" s="160"/>
      <c r="AP52" s="160"/>
      <c r="AQ52" s="160"/>
      <c r="AR52" s="160"/>
      <c r="AS52" s="160"/>
      <c r="AT52" s="160"/>
      <c r="AU52" s="179"/>
      <c r="AV52" s="179"/>
      <c r="AW52" s="179"/>
      <c r="AX52" s="179"/>
      <c r="AY52" s="179"/>
      <c r="AZ52" s="179"/>
      <c r="BA52" s="179"/>
    </row>
    <row r="53" spans="1:53" ht="15" customHeight="1" thickBot="1" x14ac:dyDescent="0.25">
      <c r="A53" s="170" t="s">
        <v>87</v>
      </c>
      <c r="B53" s="170"/>
      <c r="C53" s="170"/>
      <c r="D53" s="170"/>
      <c r="E53" s="170"/>
      <c r="F53" s="170"/>
      <c r="G53" s="170"/>
      <c r="H53" s="170"/>
      <c r="I53" s="170"/>
      <c r="J53" s="170"/>
      <c r="K53" s="240"/>
      <c r="L53" s="240"/>
      <c r="M53" s="240"/>
      <c r="N53" s="240"/>
      <c r="O53" s="240"/>
      <c r="P53" s="240"/>
      <c r="Q53" s="240"/>
      <c r="R53" s="170"/>
      <c r="S53" s="170"/>
      <c r="T53" s="170" t="s">
        <v>88</v>
      </c>
      <c r="U53" s="170"/>
      <c r="V53" s="170"/>
      <c r="W53" s="170"/>
      <c r="X53" s="170"/>
      <c r="Y53" s="170"/>
      <c r="Z53" s="170"/>
      <c r="AA53" s="170"/>
      <c r="AB53" s="170"/>
      <c r="AC53" s="170"/>
      <c r="AD53" s="176"/>
      <c r="AE53" s="177"/>
      <c r="AF53" s="177"/>
      <c r="AG53" s="177"/>
      <c r="AH53" s="177"/>
      <c r="AI53" s="177"/>
      <c r="AJ53" s="177"/>
      <c r="AL53" s="160" t="s">
        <v>89</v>
      </c>
      <c r="AM53" s="160"/>
      <c r="AN53" s="160"/>
      <c r="AO53" s="160"/>
      <c r="AP53" s="160"/>
      <c r="AQ53" s="160"/>
      <c r="AR53" s="160"/>
      <c r="AS53" s="160"/>
      <c r="AT53" s="160"/>
      <c r="AU53" s="160"/>
      <c r="AV53" s="188"/>
      <c r="AW53" s="188"/>
      <c r="AX53" s="188"/>
      <c r="AY53" s="188"/>
      <c r="AZ53" s="188"/>
      <c r="BA53" s="188"/>
    </row>
    <row r="54" spans="1:53" ht="15" customHeight="1" thickBot="1" x14ac:dyDescent="0.25">
      <c r="A54" s="170" t="s">
        <v>84</v>
      </c>
      <c r="B54" s="170"/>
      <c r="C54" s="170"/>
      <c r="D54" s="170"/>
      <c r="E54" s="170"/>
      <c r="F54" s="170"/>
      <c r="G54" s="170"/>
      <c r="H54" s="170"/>
      <c r="I54" s="170"/>
      <c r="J54" s="170"/>
      <c r="K54" s="87"/>
      <c r="L54" s="15" t="s">
        <v>37</v>
      </c>
      <c r="O54" s="87"/>
      <c r="P54" s="15" t="s">
        <v>0</v>
      </c>
      <c r="R54" s="170"/>
      <c r="S54" s="170"/>
      <c r="T54" s="170" t="s">
        <v>31</v>
      </c>
      <c r="U54" s="170"/>
      <c r="V54" s="170"/>
      <c r="W54" s="170"/>
      <c r="X54" s="170"/>
      <c r="Y54" s="170"/>
      <c r="Z54" s="170"/>
      <c r="AA54" s="170"/>
      <c r="AB54" s="170"/>
      <c r="AC54" s="170"/>
      <c r="AD54" s="176"/>
      <c r="AE54" s="177"/>
      <c r="AF54" s="177"/>
      <c r="AG54" s="177"/>
      <c r="AH54" s="177"/>
      <c r="AI54" s="177"/>
      <c r="AJ54" s="177"/>
      <c r="AL54" s="160" t="s">
        <v>20</v>
      </c>
      <c r="AM54" s="160"/>
      <c r="AN54" s="160"/>
      <c r="AO54" s="160"/>
      <c r="AP54" s="160"/>
      <c r="AQ54" s="160"/>
      <c r="AR54" s="170"/>
      <c r="AS54" s="170"/>
      <c r="AT54" s="170"/>
      <c r="AU54" s="170"/>
      <c r="AV54" s="175"/>
      <c r="AW54" s="178"/>
      <c r="AX54" s="178"/>
      <c r="AY54" s="178"/>
      <c r="AZ54" s="178"/>
      <c r="BA54" s="178"/>
    </row>
    <row r="55" spans="1:53" ht="15" customHeight="1" thickBot="1" x14ac:dyDescent="0.25">
      <c r="A55" s="196"/>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row>
    <row r="56" spans="1:53" ht="15" customHeight="1" thickBot="1" x14ac:dyDescent="0.25">
      <c r="A56" s="160" t="s">
        <v>1443</v>
      </c>
      <c r="B56" s="170"/>
      <c r="C56" s="170"/>
      <c r="D56" s="170"/>
      <c r="E56" s="170"/>
      <c r="F56" s="170"/>
      <c r="G56" s="170"/>
      <c r="H56" s="170"/>
      <c r="I56" s="170"/>
      <c r="J56" s="170"/>
      <c r="K56" s="170"/>
      <c r="L56" s="170"/>
      <c r="M56" s="170"/>
      <c r="N56" s="170"/>
      <c r="O56" s="170"/>
      <c r="P56" s="170"/>
      <c r="Q56" s="170"/>
      <c r="R56" s="170"/>
      <c r="S56" s="170"/>
      <c r="U56" s="86"/>
      <c r="V56" s="182" t="s">
        <v>37</v>
      </c>
      <c r="W56" s="183"/>
      <c r="X56" s="86"/>
      <c r="Y56" s="182" t="s">
        <v>0</v>
      </c>
      <c r="Z56" s="183"/>
      <c r="AA56" s="92"/>
      <c r="AB56" s="160" t="s">
        <v>1444</v>
      </c>
      <c r="AC56" s="160"/>
      <c r="AD56" s="160"/>
      <c r="AE56" s="160"/>
      <c r="AF56" s="160"/>
      <c r="AG56" s="160"/>
      <c r="AH56" s="160"/>
      <c r="AI56" s="160"/>
      <c r="AJ56" s="160"/>
      <c r="AK56" s="160"/>
      <c r="AL56" s="160"/>
      <c r="AM56" s="160"/>
      <c r="AN56" s="160"/>
      <c r="AO56" s="160"/>
      <c r="AP56" s="160"/>
      <c r="AQ56" s="160"/>
      <c r="AR56" s="160"/>
      <c r="AS56" s="160"/>
      <c r="AT56" s="160"/>
      <c r="AV56" s="86"/>
      <c r="AW56" s="182" t="s">
        <v>37</v>
      </c>
      <c r="AX56" s="183"/>
      <c r="AY56" s="86"/>
      <c r="AZ56" s="182" t="s">
        <v>0</v>
      </c>
      <c r="BA56" s="183"/>
    </row>
    <row r="57" spans="1:53" ht="15" customHeight="1" x14ac:dyDescent="0.2">
      <c r="A57" s="196"/>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row>
    <row r="58" spans="1:53" ht="15" customHeight="1" thickBot="1" x14ac:dyDescent="0.25">
      <c r="A58" s="170" t="s">
        <v>21</v>
      </c>
      <c r="B58" s="170"/>
      <c r="C58" s="170"/>
      <c r="D58" s="170"/>
      <c r="E58" s="170"/>
      <c r="F58" s="170"/>
      <c r="G58" s="170"/>
      <c r="H58" s="170"/>
      <c r="I58" s="179"/>
      <c r="J58" s="187"/>
      <c r="K58" s="187"/>
      <c r="L58" s="187"/>
      <c r="M58" s="187"/>
      <c r="N58" s="187"/>
      <c r="O58" s="187"/>
      <c r="P58" s="187"/>
      <c r="Q58" s="187"/>
      <c r="R58" s="170"/>
      <c r="S58" s="170"/>
      <c r="T58" s="160" t="s">
        <v>22</v>
      </c>
      <c r="U58" s="170"/>
      <c r="V58" s="170"/>
      <c r="W58" s="170"/>
      <c r="X58" s="170"/>
      <c r="Y58" s="170"/>
      <c r="Z58" s="170"/>
      <c r="AA58" s="170"/>
      <c r="AB58" s="170"/>
      <c r="AC58" s="170"/>
      <c r="AD58" s="179"/>
      <c r="AE58" s="187"/>
      <c r="AF58" s="187"/>
      <c r="AG58" s="187"/>
      <c r="AH58" s="187"/>
      <c r="AI58" s="187"/>
      <c r="AJ58" s="187"/>
      <c r="AL58" s="180" t="s">
        <v>24</v>
      </c>
      <c r="AM58" s="180"/>
      <c r="AN58" s="180"/>
      <c r="AO58" s="180"/>
      <c r="AP58" s="180"/>
      <c r="AQ58" s="170"/>
      <c r="AR58" s="170"/>
      <c r="AS58" s="181"/>
      <c r="AT58" s="187"/>
      <c r="AU58" s="187"/>
      <c r="AV58" s="187"/>
      <c r="AW58" s="187"/>
      <c r="AX58" s="187"/>
      <c r="AY58" s="187"/>
      <c r="AZ58" s="187"/>
      <c r="BA58" s="187"/>
    </row>
    <row r="59" spans="1:53" ht="15" customHeight="1" thickBot="1" x14ac:dyDescent="0.25">
      <c r="A59" s="170" t="s">
        <v>23</v>
      </c>
      <c r="B59" s="170"/>
      <c r="C59" s="170"/>
      <c r="D59" s="170"/>
      <c r="E59" s="170"/>
      <c r="F59" s="170"/>
      <c r="G59" s="170"/>
      <c r="H59" s="170"/>
      <c r="I59" s="175"/>
      <c r="J59" s="175"/>
      <c r="K59" s="175"/>
      <c r="L59" s="175"/>
      <c r="M59" s="175"/>
      <c r="N59" s="175"/>
      <c r="O59" s="175"/>
      <c r="P59" s="175"/>
      <c r="Q59" s="175"/>
      <c r="R59" s="170"/>
      <c r="S59" s="170"/>
      <c r="T59" s="160" t="s">
        <v>26</v>
      </c>
      <c r="U59" s="170"/>
      <c r="V59" s="170"/>
      <c r="W59" s="170"/>
      <c r="X59" s="170"/>
      <c r="Y59" s="170"/>
      <c r="Z59" s="170"/>
      <c r="AA59" s="170"/>
      <c r="AB59" s="170"/>
      <c r="AC59" s="170"/>
      <c r="AD59" s="175"/>
      <c r="AE59" s="175"/>
      <c r="AF59" s="175"/>
      <c r="AG59" s="175"/>
      <c r="AH59" s="175"/>
      <c r="AI59" s="175"/>
      <c r="AJ59" s="175"/>
      <c r="AL59" s="160" t="s">
        <v>25</v>
      </c>
      <c r="AM59" s="160"/>
      <c r="AN59" s="160"/>
      <c r="AO59" s="160"/>
      <c r="AP59" s="160"/>
      <c r="AQ59" s="160"/>
      <c r="AR59" s="170"/>
      <c r="AS59" s="188"/>
      <c r="AT59" s="178"/>
      <c r="AU59" s="178"/>
      <c r="AV59" s="178"/>
      <c r="AW59" s="178"/>
      <c r="AX59" s="178"/>
      <c r="AY59" s="178"/>
      <c r="AZ59" s="178"/>
      <c r="BA59" s="178"/>
    </row>
    <row r="60" spans="1:53" ht="15" customHeight="1" thickBot="1" x14ac:dyDescent="0.25">
      <c r="A60" s="160" t="s">
        <v>143</v>
      </c>
      <c r="B60" s="160"/>
      <c r="C60" s="160"/>
      <c r="D60" s="160"/>
      <c r="E60" s="160"/>
      <c r="F60" s="160"/>
      <c r="G60" s="160"/>
      <c r="H60" s="160"/>
      <c r="I60" s="189"/>
      <c r="J60" s="190"/>
      <c r="K60" s="190"/>
      <c r="L60" s="190"/>
      <c r="M60" s="190"/>
      <c r="N60" s="190"/>
      <c r="O60" s="190"/>
      <c r="P60" s="190"/>
      <c r="Q60" s="190"/>
      <c r="R60" s="170"/>
      <c r="S60" s="170"/>
      <c r="T60" s="160" t="s">
        <v>144</v>
      </c>
      <c r="U60" s="170"/>
      <c r="V60" s="170"/>
      <c r="W60" s="170"/>
      <c r="X60" s="170"/>
      <c r="Y60" s="170"/>
      <c r="Z60" s="170"/>
      <c r="AA60" s="170"/>
      <c r="AB60" s="170"/>
      <c r="AC60" s="170"/>
      <c r="AD60" s="215"/>
      <c r="AE60" s="215"/>
      <c r="AF60" s="215"/>
      <c r="AG60" s="215"/>
      <c r="AH60" s="215"/>
      <c r="AI60" s="215"/>
      <c r="AJ60" s="215"/>
      <c r="AL60" s="160" t="s">
        <v>27</v>
      </c>
      <c r="AM60" s="160"/>
      <c r="AN60" s="160"/>
      <c r="AO60" s="160"/>
      <c r="AP60" s="160"/>
      <c r="AQ60" s="160"/>
      <c r="AR60" s="160"/>
      <c r="AS60" s="175"/>
      <c r="AT60" s="175"/>
      <c r="AU60" s="175"/>
      <c r="AV60" s="175"/>
      <c r="AW60" s="175"/>
      <c r="AX60" s="175"/>
      <c r="AY60" s="175"/>
      <c r="AZ60" s="175"/>
      <c r="BA60" s="175"/>
    </row>
    <row r="61" spans="1:53" ht="15" customHeight="1" thickBot="1" x14ac:dyDescent="0.25">
      <c r="A61" s="160" t="s">
        <v>1445</v>
      </c>
      <c r="B61" s="170"/>
      <c r="C61" s="170"/>
      <c r="D61" s="170"/>
      <c r="E61" s="170"/>
      <c r="F61" s="170"/>
      <c r="G61" s="170"/>
      <c r="H61" s="170"/>
      <c r="I61" s="170"/>
      <c r="J61" s="191"/>
      <c r="K61" s="191"/>
      <c r="L61" s="184"/>
      <c r="M61" s="185"/>
      <c r="N61" s="185"/>
      <c r="O61" s="185"/>
      <c r="P61" s="185"/>
      <c r="Q61" s="185"/>
      <c r="R61" s="185"/>
      <c r="S61" s="185"/>
      <c r="T61" s="185"/>
      <c r="U61" s="186"/>
      <c r="V61" s="186"/>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row>
    <row r="62" spans="1:53" ht="15" customHeight="1" thickBot="1" x14ac:dyDescent="0.25">
      <c r="A62" s="160" t="s">
        <v>1446</v>
      </c>
      <c r="B62" s="170"/>
      <c r="C62" s="170"/>
      <c r="D62" s="170"/>
      <c r="E62" s="170"/>
      <c r="F62" s="170"/>
      <c r="G62" s="170"/>
      <c r="H62" s="170"/>
      <c r="I62" s="170"/>
      <c r="J62" s="191"/>
      <c r="K62" s="192"/>
      <c r="L62" s="186"/>
      <c r="M62" s="186"/>
      <c r="N62" s="186"/>
      <c r="O62" s="186"/>
      <c r="P62" s="186"/>
      <c r="Q62" s="186"/>
      <c r="R62" s="170"/>
      <c r="S62" s="170"/>
      <c r="T62" s="170" t="s">
        <v>30</v>
      </c>
      <c r="U62" s="170"/>
      <c r="V62" s="170"/>
      <c r="W62" s="170"/>
      <c r="X62" s="170"/>
      <c r="Y62" s="170"/>
      <c r="Z62" s="170"/>
      <c r="AA62" s="170"/>
      <c r="AB62" s="170"/>
      <c r="AC62" s="170"/>
      <c r="AD62" s="176"/>
      <c r="AE62" s="177"/>
      <c r="AF62" s="177"/>
      <c r="AG62" s="177"/>
      <c r="AH62" s="177"/>
      <c r="AI62" s="177"/>
      <c r="AJ62" s="177"/>
      <c r="AL62" s="160" t="s">
        <v>86</v>
      </c>
      <c r="AM62" s="160"/>
      <c r="AN62" s="160"/>
      <c r="AO62" s="160"/>
      <c r="AP62" s="160"/>
      <c r="AQ62" s="160"/>
      <c r="AR62" s="160"/>
      <c r="AS62" s="160"/>
      <c r="AT62" s="160"/>
      <c r="AU62" s="179"/>
      <c r="AV62" s="179"/>
      <c r="AW62" s="179"/>
      <c r="AX62" s="179"/>
      <c r="AY62" s="179"/>
      <c r="AZ62" s="179"/>
      <c r="BA62" s="179"/>
    </row>
    <row r="63" spans="1:53" ht="15" customHeight="1" thickBot="1" x14ac:dyDescent="0.25">
      <c r="A63" s="170" t="s">
        <v>87</v>
      </c>
      <c r="B63" s="170"/>
      <c r="C63" s="170"/>
      <c r="D63" s="170"/>
      <c r="E63" s="170"/>
      <c r="F63" s="170"/>
      <c r="G63" s="170"/>
      <c r="H63" s="170"/>
      <c r="I63" s="170"/>
      <c r="J63" s="170"/>
      <c r="K63" s="240"/>
      <c r="L63" s="240"/>
      <c r="M63" s="240"/>
      <c r="N63" s="240"/>
      <c r="O63" s="240"/>
      <c r="P63" s="240"/>
      <c r="Q63" s="240"/>
      <c r="R63" s="170"/>
      <c r="S63" s="170"/>
      <c r="T63" s="170" t="s">
        <v>88</v>
      </c>
      <c r="U63" s="170"/>
      <c r="V63" s="170"/>
      <c r="W63" s="170"/>
      <c r="X63" s="170"/>
      <c r="Y63" s="170"/>
      <c r="Z63" s="170"/>
      <c r="AA63" s="170"/>
      <c r="AB63" s="170"/>
      <c r="AC63" s="170"/>
      <c r="AD63" s="176"/>
      <c r="AE63" s="177"/>
      <c r="AF63" s="177"/>
      <c r="AG63" s="177"/>
      <c r="AH63" s="177"/>
      <c r="AI63" s="177"/>
      <c r="AJ63" s="177"/>
      <c r="AL63" s="160" t="s">
        <v>89</v>
      </c>
      <c r="AM63" s="160"/>
      <c r="AN63" s="160"/>
      <c r="AO63" s="160"/>
      <c r="AP63" s="160"/>
      <c r="AQ63" s="160"/>
      <c r="AR63" s="160"/>
      <c r="AS63" s="160"/>
      <c r="AT63" s="160"/>
      <c r="AU63" s="160"/>
      <c r="AV63" s="188"/>
      <c r="AW63" s="188"/>
      <c r="AX63" s="188"/>
      <c r="AY63" s="188"/>
      <c r="AZ63" s="188"/>
      <c r="BA63" s="188"/>
    </row>
    <row r="64" spans="1:53" ht="15" customHeight="1" thickBot="1" x14ac:dyDescent="0.25">
      <c r="A64" s="170" t="s">
        <v>84</v>
      </c>
      <c r="B64" s="170"/>
      <c r="C64" s="170"/>
      <c r="D64" s="170"/>
      <c r="E64" s="170"/>
      <c r="F64" s="170"/>
      <c r="G64" s="170"/>
      <c r="H64" s="170"/>
      <c r="I64" s="170"/>
      <c r="J64" s="170"/>
      <c r="K64" s="87"/>
      <c r="L64" s="15" t="s">
        <v>37</v>
      </c>
      <c r="O64" s="87"/>
      <c r="P64" s="15" t="s">
        <v>0</v>
      </c>
      <c r="R64" s="170"/>
      <c r="S64" s="170"/>
      <c r="T64" s="170" t="s">
        <v>31</v>
      </c>
      <c r="U64" s="170"/>
      <c r="V64" s="170"/>
      <c r="W64" s="170"/>
      <c r="X64" s="170"/>
      <c r="Y64" s="170"/>
      <c r="Z64" s="170"/>
      <c r="AA64" s="170"/>
      <c r="AB64" s="170"/>
      <c r="AC64" s="170"/>
      <c r="AD64" s="176"/>
      <c r="AE64" s="177"/>
      <c r="AF64" s="177"/>
      <c r="AG64" s="177"/>
      <c r="AH64" s="177"/>
      <c r="AI64" s="177"/>
      <c r="AJ64" s="177"/>
      <c r="AL64" s="160" t="s">
        <v>20</v>
      </c>
      <c r="AM64" s="160"/>
      <c r="AN64" s="160"/>
      <c r="AO64" s="160"/>
      <c r="AP64" s="160"/>
      <c r="AQ64" s="160"/>
      <c r="AR64" s="170"/>
      <c r="AS64" s="170"/>
      <c r="AT64" s="170"/>
      <c r="AU64" s="170"/>
      <c r="AV64" s="175"/>
      <c r="AW64" s="178"/>
      <c r="AX64" s="178"/>
      <c r="AY64" s="178"/>
      <c r="AZ64" s="178"/>
      <c r="BA64" s="178"/>
    </row>
    <row r="65" spans="1:53" ht="15" customHeight="1" thickBot="1" x14ac:dyDescent="0.25">
      <c r="A65" s="196"/>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1"/>
    </row>
    <row r="66" spans="1:53" ht="15" customHeight="1" thickBot="1" x14ac:dyDescent="0.25">
      <c r="A66" s="160" t="s">
        <v>1443</v>
      </c>
      <c r="B66" s="170"/>
      <c r="C66" s="170"/>
      <c r="D66" s="170"/>
      <c r="E66" s="170"/>
      <c r="F66" s="170"/>
      <c r="G66" s="170"/>
      <c r="H66" s="170"/>
      <c r="I66" s="170"/>
      <c r="J66" s="170"/>
      <c r="K66" s="170"/>
      <c r="L66" s="170"/>
      <c r="M66" s="170"/>
      <c r="N66" s="170"/>
      <c r="O66" s="170"/>
      <c r="P66" s="170"/>
      <c r="Q66" s="170"/>
      <c r="R66" s="170"/>
      <c r="S66" s="170"/>
      <c r="U66" s="86"/>
      <c r="V66" s="182" t="s">
        <v>37</v>
      </c>
      <c r="W66" s="183"/>
      <c r="X66" s="86"/>
      <c r="Y66" s="182" t="s">
        <v>0</v>
      </c>
      <c r="Z66" s="183"/>
      <c r="AA66" s="92"/>
      <c r="AB66" s="160" t="s">
        <v>1444</v>
      </c>
      <c r="AC66" s="160"/>
      <c r="AD66" s="160"/>
      <c r="AE66" s="160"/>
      <c r="AF66" s="160"/>
      <c r="AG66" s="160"/>
      <c r="AH66" s="160"/>
      <c r="AI66" s="160"/>
      <c r="AJ66" s="160"/>
      <c r="AK66" s="160"/>
      <c r="AL66" s="160"/>
      <c r="AM66" s="160"/>
      <c r="AN66" s="160"/>
      <c r="AO66" s="160"/>
      <c r="AP66" s="160"/>
      <c r="AQ66" s="160"/>
      <c r="AR66" s="160"/>
      <c r="AS66" s="160"/>
      <c r="AT66" s="160"/>
      <c r="AV66" s="86"/>
      <c r="AW66" s="182" t="s">
        <v>37</v>
      </c>
      <c r="AX66" s="183"/>
      <c r="AY66" s="86"/>
      <c r="AZ66" s="182" t="s">
        <v>0</v>
      </c>
      <c r="BA66" s="183"/>
    </row>
    <row r="67" spans="1:53" ht="15" customHeight="1" x14ac:dyDescent="0.2">
      <c r="A67" s="196"/>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row>
    <row r="68" spans="1:53" ht="15" customHeight="1" thickBot="1" x14ac:dyDescent="0.25">
      <c r="A68" s="170" t="s">
        <v>21</v>
      </c>
      <c r="B68" s="170"/>
      <c r="C68" s="170"/>
      <c r="D68" s="170"/>
      <c r="E68" s="170"/>
      <c r="F68" s="170"/>
      <c r="G68" s="170"/>
      <c r="H68" s="170"/>
      <c r="I68" s="179"/>
      <c r="J68" s="179"/>
      <c r="K68" s="179"/>
      <c r="L68" s="179"/>
      <c r="M68" s="179"/>
      <c r="N68" s="179"/>
      <c r="O68" s="179"/>
      <c r="P68" s="179"/>
      <c r="Q68" s="179"/>
      <c r="R68" s="170"/>
      <c r="S68" s="170"/>
      <c r="T68" s="160" t="s">
        <v>22</v>
      </c>
      <c r="U68" s="160"/>
      <c r="V68" s="160"/>
      <c r="W68" s="160"/>
      <c r="X68" s="160"/>
      <c r="Y68" s="160"/>
      <c r="Z68" s="160"/>
      <c r="AA68" s="160"/>
      <c r="AB68" s="160"/>
      <c r="AC68" s="160"/>
      <c r="AD68" s="179"/>
      <c r="AE68" s="179"/>
      <c r="AF68" s="179"/>
      <c r="AG68" s="179"/>
      <c r="AH68" s="179"/>
      <c r="AI68" s="179"/>
      <c r="AJ68" s="179"/>
      <c r="AL68" s="180" t="s">
        <v>24</v>
      </c>
      <c r="AM68" s="180"/>
      <c r="AN68" s="180"/>
      <c r="AO68" s="180"/>
      <c r="AP68" s="180"/>
      <c r="AQ68" s="180"/>
      <c r="AR68" s="180"/>
      <c r="AS68" s="181"/>
      <c r="AT68" s="181"/>
      <c r="AU68" s="181"/>
      <c r="AV68" s="181"/>
      <c r="AW68" s="181"/>
      <c r="AX68" s="181"/>
      <c r="AY68" s="181"/>
      <c r="AZ68" s="181"/>
      <c r="BA68" s="181"/>
    </row>
    <row r="69" spans="1:53" ht="15" customHeight="1" thickBot="1" x14ac:dyDescent="0.25">
      <c r="A69" s="170" t="s">
        <v>23</v>
      </c>
      <c r="B69" s="170"/>
      <c r="C69" s="170"/>
      <c r="D69" s="170"/>
      <c r="E69" s="170"/>
      <c r="F69" s="170"/>
      <c r="G69" s="170"/>
      <c r="H69" s="170"/>
      <c r="I69" s="175"/>
      <c r="J69" s="175"/>
      <c r="K69" s="175"/>
      <c r="L69" s="175"/>
      <c r="M69" s="175"/>
      <c r="N69" s="175"/>
      <c r="O69" s="175"/>
      <c r="P69" s="175"/>
      <c r="Q69" s="175"/>
      <c r="R69" s="170"/>
      <c r="S69" s="170"/>
      <c r="T69" s="160" t="s">
        <v>26</v>
      </c>
      <c r="U69" s="160"/>
      <c r="V69" s="160"/>
      <c r="W69" s="160"/>
      <c r="X69" s="160"/>
      <c r="Y69" s="160"/>
      <c r="Z69" s="160"/>
      <c r="AA69" s="160"/>
      <c r="AB69" s="160"/>
      <c r="AC69" s="160"/>
      <c r="AD69" s="175"/>
      <c r="AE69" s="175"/>
      <c r="AF69" s="175"/>
      <c r="AG69" s="175"/>
      <c r="AH69" s="175"/>
      <c r="AI69" s="175"/>
      <c r="AJ69" s="175"/>
      <c r="AL69" s="160" t="s">
        <v>25</v>
      </c>
      <c r="AM69" s="160"/>
      <c r="AN69" s="160"/>
      <c r="AO69" s="160"/>
      <c r="AP69" s="160"/>
      <c r="AQ69" s="160"/>
      <c r="AR69" s="160"/>
      <c r="AS69" s="188"/>
      <c r="AT69" s="188"/>
      <c r="AU69" s="188"/>
      <c r="AV69" s="188"/>
      <c r="AW69" s="188"/>
      <c r="AX69" s="188"/>
      <c r="AY69" s="188"/>
      <c r="AZ69" s="188"/>
      <c r="BA69" s="188"/>
    </row>
    <row r="70" spans="1:53" ht="15" customHeight="1" thickBot="1" x14ac:dyDescent="0.25">
      <c r="A70" s="160" t="s">
        <v>143</v>
      </c>
      <c r="B70" s="160"/>
      <c r="C70" s="160"/>
      <c r="D70" s="160"/>
      <c r="E70" s="160"/>
      <c r="F70" s="160"/>
      <c r="G70" s="160"/>
      <c r="H70" s="160"/>
      <c r="I70" s="250"/>
      <c r="J70" s="250"/>
      <c r="K70" s="250"/>
      <c r="L70" s="250"/>
      <c r="M70" s="250"/>
      <c r="N70" s="250"/>
      <c r="O70" s="250"/>
      <c r="P70" s="250"/>
      <c r="Q70" s="250"/>
      <c r="R70" s="170"/>
      <c r="S70" s="170"/>
      <c r="T70" s="160" t="s">
        <v>144</v>
      </c>
      <c r="U70" s="160"/>
      <c r="V70" s="160"/>
      <c r="W70" s="160"/>
      <c r="X70" s="160"/>
      <c r="Y70" s="160"/>
      <c r="Z70" s="160"/>
      <c r="AA70" s="160"/>
      <c r="AB70" s="160"/>
      <c r="AC70" s="160"/>
      <c r="AD70" s="215"/>
      <c r="AE70" s="215"/>
      <c r="AF70" s="215"/>
      <c r="AG70" s="215"/>
      <c r="AH70" s="215"/>
      <c r="AI70" s="215"/>
      <c r="AJ70" s="215"/>
      <c r="AL70" s="160" t="s">
        <v>27</v>
      </c>
      <c r="AM70" s="160"/>
      <c r="AN70" s="160"/>
      <c r="AO70" s="160"/>
      <c r="AP70" s="160"/>
      <c r="AQ70" s="160"/>
      <c r="AR70" s="160"/>
      <c r="AS70" s="175"/>
      <c r="AT70" s="175"/>
      <c r="AU70" s="175"/>
      <c r="AV70" s="175"/>
      <c r="AW70" s="175"/>
      <c r="AX70" s="175"/>
      <c r="AY70" s="175"/>
      <c r="AZ70" s="175"/>
      <c r="BA70" s="175"/>
    </row>
    <row r="71" spans="1:53" ht="15" customHeight="1" thickBot="1" x14ac:dyDescent="0.25">
      <c r="A71" s="160" t="s">
        <v>1445</v>
      </c>
      <c r="B71" s="160"/>
      <c r="C71" s="160"/>
      <c r="D71" s="160"/>
      <c r="E71" s="160"/>
      <c r="F71" s="160"/>
      <c r="G71" s="160"/>
      <c r="H71" s="160"/>
      <c r="I71" s="160"/>
      <c r="J71" s="160"/>
      <c r="K71" s="160"/>
      <c r="L71" s="184"/>
      <c r="M71" s="185"/>
      <c r="N71" s="185"/>
      <c r="O71" s="185"/>
      <c r="P71" s="185"/>
      <c r="Q71" s="185"/>
      <c r="R71" s="185"/>
      <c r="S71" s="185"/>
      <c r="T71" s="185"/>
      <c r="U71" s="186"/>
      <c r="V71" s="186"/>
      <c r="W71" s="170"/>
      <c r="X71" s="170"/>
      <c r="Y71" s="170"/>
      <c r="Z71" s="170"/>
      <c r="AA71" s="170"/>
      <c r="AB71" s="170"/>
      <c r="AC71" s="170"/>
      <c r="AD71" s="170"/>
      <c r="AE71" s="170"/>
      <c r="AF71" s="170"/>
      <c r="AG71" s="170"/>
      <c r="AH71" s="170"/>
      <c r="AI71" s="170"/>
      <c r="AJ71" s="170"/>
      <c r="AK71" s="170"/>
      <c r="AL71" s="170"/>
      <c r="AM71" s="170"/>
      <c r="AN71" s="170"/>
      <c r="AO71" s="170"/>
      <c r="AP71" s="170"/>
      <c r="AQ71" s="170"/>
      <c r="AR71" s="170"/>
      <c r="AS71" s="170"/>
      <c r="AT71" s="170"/>
      <c r="AU71" s="170"/>
      <c r="AV71" s="170"/>
      <c r="AW71" s="170"/>
      <c r="AX71" s="170"/>
      <c r="AY71" s="170"/>
      <c r="AZ71" s="170"/>
      <c r="BA71" s="170"/>
    </row>
    <row r="72" spans="1:53" ht="15" customHeight="1" thickBot="1" x14ac:dyDescent="0.25">
      <c r="A72" s="160" t="s">
        <v>1446</v>
      </c>
      <c r="B72" s="160"/>
      <c r="C72" s="160"/>
      <c r="D72" s="160"/>
      <c r="E72" s="160"/>
      <c r="F72" s="160"/>
      <c r="G72" s="160"/>
      <c r="H72" s="160"/>
      <c r="I72" s="160"/>
      <c r="J72" s="160"/>
      <c r="K72" s="192"/>
      <c r="L72" s="192"/>
      <c r="M72" s="192"/>
      <c r="N72" s="192"/>
      <c r="O72" s="192"/>
      <c r="P72" s="192"/>
      <c r="Q72" s="192"/>
      <c r="R72" s="168"/>
      <c r="S72" s="168"/>
      <c r="T72" s="170" t="s">
        <v>30</v>
      </c>
      <c r="U72" s="170"/>
      <c r="V72" s="170"/>
      <c r="W72" s="170"/>
      <c r="X72" s="170"/>
      <c r="Y72" s="170"/>
      <c r="Z72" s="170"/>
      <c r="AA72" s="170"/>
      <c r="AB72" s="170"/>
      <c r="AC72" s="170"/>
      <c r="AD72" s="176"/>
      <c r="AE72" s="176"/>
      <c r="AF72" s="176"/>
      <c r="AG72" s="176"/>
      <c r="AH72" s="176"/>
      <c r="AI72" s="176"/>
      <c r="AJ72" s="176"/>
      <c r="AL72" s="160" t="s">
        <v>86</v>
      </c>
      <c r="AM72" s="160"/>
      <c r="AN72" s="160"/>
      <c r="AO72" s="160"/>
      <c r="AP72" s="160"/>
      <c r="AQ72" s="160"/>
      <c r="AR72" s="160"/>
      <c r="AS72" s="160"/>
      <c r="AT72" s="160"/>
      <c r="AU72" s="179"/>
      <c r="AV72" s="179"/>
      <c r="AW72" s="179"/>
      <c r="AX72" s="179"/>
      <c r="AY72" s="179"/>
      <c r="AZ72" s="179"/>
      <c r="BA72" s="179"/>
    </row>
    <row r="73" spans="1:53" ht="15" customHeight="1" thickBot="1" x14ac:dyDescent="0.25">
      <c r="A73" s="170" t="s">
        <v>87</v>
      </c>
      <c r="B73" s="170"/>
      <c r="C73" s="170"/>
      <c r="D73" s="170"/>
      <c r="E73" s="170"/>
      <c r="F73" s="170"/>
      <c r="G73" s="170"/>
      <c r="H73" s="170"/>
      <c r="I73" s="170"/>
      <c r="J73" s="170"/>
      <c r="K73" s="240"/>
      <c r="L73" s="240"/>
      <c r="M73" s="240"/>
      <c r="N73" s="240"/>
      <c r="O73" s="240"/>
      <c r="P73" s="240"/>
      <c r="Q73" s="240"/>
      <c r="R73" s="170"/>
      <c r="S73" s="170"/>
      <c r="T73" s="170" t="s">
        <v>88</v>
      </c>
      <c r="U73" s="170"/>
      <c r="V73" s="170"/>
      <c r="W73" s="170"/>
      <c r="X73" s="170"/>
      <c r="Y73" s="170"/>
      <c r="Z73" s="170"/>
      <c r="AA73" s="170"/>
      <c r="AB73" s="170"/>
      <c r="AC73" s="170"/>
      <c r="AD73" s="195"/>
      <c r="AE73" s="195"/>
      <c r="AF73" s="195"/>
      <c r="AG73" s="195"/>
      <c r="AH73" s="195"/>
      <c r="AI73" s="195"/>
      <c r="AJ73" s="195"/>
      <c r="AL73" s="160" t="s">
        <v>89</v>
      </c>
      <c r="AM73" s="160"/>
      <c r="AN73" s="160"/>
      <c r="AO73" s="160"/>
      <c r="AP73" s="160"/>
      <c r="AQ73" s="160"/>
      <c r="AR73" s="160"/>
      <c r="AS73" s="160"/>
      <c r="AT73" s="160"/>
      <c r="AU73" s="160"/>
      <c r="AV73" s="188"/>
      <c r="AW73" s="188"/>
      <c r="AX73" s="188"/>
      <c r="AY73" s="188"/>
      <c r="AZ73" s="188"/>
      <c r="BA73" s="188"/>
    </row>
    <row r="74" spans="1:53" ht="15" customHeight="1" thickBot="1" x14ac:dyDescent="0.25">
      <c r="A74" s="170" t="s">
        <v>84</v>
      </c>
      <c r="B74" s="170"/>
      <c r="C74" s="170"/>
      <c r="D74" s="170"/>
      <c r="E74" s="170"/>
      <c r="F74" s="170"/>
      <c r="G74" s="170"/>
      <c r="H74" s="170"/>
      <c r="I74" s="170"/>
      <c r="J74" s="170"/>
      <c r="K74" s="87"/>
      <c r="L74" s="15" t="s">
        <v>37</v>
      </c>
      <c r="O74" s="87"/>
      <c r="P74" s="15" t="s">
        <v>0</v>
      </c>
      <c r="R74" s="170"/>
      <c r="S74" s="170"/>
      <c r="T74" s="170" t="s">
        <v>31</v>
      </c>
      <c r="U74" s="170"/>
      <c r="V74" s="170"/>
      <c r="W74" s="170"/>
      <c r="X74" s="170"/>
      <c r="Y74" s="170"/>
      <c r="Z74" s="170"/>
      <c r="AA74" s="170"/>
      <c r="AB74" s="170"/>
      <c r="AC74" s="170"/>
      <c r="AD74" s="195"/>
      <c r="AE74" s="195"/>
      <c r="AF74" s="195"/>
      <c r="AG74" s="195"/>
      <c r="AH74" s="195"/>
      <c r="AI74" s="195"/>
      <c r="AJ74" s="195"/>
      <c r="AL74" s="160" t="s">
        <v>20</v>
      </c>
      <c r="AM74" s="160"/>
      <c r="AN74" s="160"/>
      <c r="AO74" s="160"/>
      <c r="AP74" s="160"/>
      <c r="AQ74" s="160"/>
      <c r="AR74" s="160"/>
      <c r="AS74" s="160"/>
      <c r="AT74" s="160"/>
      <c r="AU74" s="160"/>
      <c r="AV74" s="175"/>
      <c r="AW74" s="175"/>
      <c r="AX74" s="175"/>
      <c r="AY74" s="175"/>
      <c r="AZ74" s="175"/>
      <c r="BA74" s="175"/>
    </row>
    <row r="75" spans="1:53" ht="15" customHeight="1" thickBot="1" x14ac:dyDescent="0.25">
      <c r="A75" s="196"/>
      <c r="B75" s="196"/>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196"/>
      <c r="AZ75" s="196"/>
      <c r="BA75" s="196"/>
    </row>
    <row r="76" spans="1:53" ht="15" customHeight="1" thickBot="1" x14ac:dyDescent="0.25">
      <c r="A76" s="160" t="s">
        <v>1443</v>
      </c>
      <c r="B76" s="160"/>
      <c r="C76" s="160"/>
      <c r="D76" s="160"/>
      <c r="E76" s="160"/>
      <c r="F76" s="160"/>
      <c r="G76" s="160"/>
      <c r="H76" s="160"/>
      <c r="I76" s="160"/>
      <c r="J76" s="160"/>
      <c r="K76" s="160"/>
      <c r="L76" s="160"/>
      <c r="M76" s="160"/>
      <c r="N76" s="160"/>
      <c r="O76" s="160"/>
      <c r="P76" s="160"/>
      <c r="Q76" s="160"/>
      <c r="R76" s="160"/>
      <c r="S76" s="160"/>
      <c r="U76" s="86"/>
      <c r="V76" s="182" t="s">
        <v>37</v>
      </c>
      <c r="W76" s="246"/>
      <c r="X76" s="86"/>
      <c r="Y76" s="182" t="s">
        <v>0</v>
      </c>
      <c r="Z76" s="183"/>
      <c r="AA76" s="92"/>
      <c r="AB76" s="160" t="s">
        <v>1444</v>
      </c>
      <c r="AC76" s="160"/>
      <c r="AD76" s="160"/>
      <c r="AE76" s="160"/>
      <c r="AF76" s="160"/>
      <c r="AG76" s="160"/>
      <c r="AH76" s="160"/>
      <c r="AI76" s="160"/>
      <c r="AJ76" s="160"/>
      <c r="AK76" s="160"/>
      <c r="AL76" s="160"/>
      <c r="AM76" s="160"/>
      <c r="AN76" s="160"/>
      <c r="AO76" s="160"/>
      <c r="AP76" s="160"/>
      <c r="AQ76" s="160"/>
      <c r="AR76" s="160"/>
      <c r="AS76" s="160"/>
      <c r="AT76" s="160"/>
      <c r="AV76" s="86"/>
      <c r="AW76" s="182" t="s">
        <v>37</v>
      </c>
      <c r="AX76" s="246"/>
      <c r="AY76" s="86"/>
      <c r="AZ76" s="182" t="s">
        <v>0</v>
      </c>
      <c r="BA76" s="183"/>
    </row>
    <row r="77" spans="1:53" ht="21.75" customHeight="1" x14ac:dyDescent="0.2">
      <c r="A77" s="196"/>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row>
    <row r="78" spans="1:53" ht="21.75" customHeight="1" thickBot="1" x14ac:dyDescent="0.25">
      <c r="B78" s="243" t="s">
        <v>198</v>
      </c>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row>
    <row r="79" spans="1:53" ht="9.75" customHeight="1" x14ac:dyDescent="0.2">
      <c r="A79" s="196"/>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row>
    <row r="80" spans="1:53" ht="60" customHeight="1" thickBot="1" x14ac:dyDescent="0.4">
      <c r="A80" s="234" t="s">
        <v>46</v>
      </c>
      <c r="B80" s="234"/>
      <c r="C80" s="234"/>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234"/>
      <c r="AP80" s="234"/>
      <c r="AQ80" s="234"/>
      <c r="AR80" s="234"/>
      <c r="AS80" s="234"/>
      <c r="AT80" s="234"/>
      <c r="AU80" s="234"/>
      <c r="AV80" s="234"/>
      <c r="AW80" s="234"/>
      <c r="AX80" s="234"/>
      <c r="AY80" s="234"/>
      <c r="AZ80" s="234"/>
      <c r="BA80" s="234"/>
    </row>
    <row r="81" spans="1:53" ht="7.5" customHeight="1" x14ac:dyDescent="0.2">
      <c r="A81" s="196"/>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row>
    <row r="82" spans="1:53" ht="15" customHeight="1" x14ac:dyDescent="0.2">
      <c r="A82" s="194" t="s">
        <v>145</v>
      </c>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c r="AR82" s="194"/>
      <c r="AS82" s="194"/>
      <c r="AT82" s="194"/>
      <c r="AU82" s="194"/>
      <c r="AV82" s="194"/>
      <c r="AW82" s="194"/>
      <c r="AX82" s="194"/>
      <c r="AY82" s="194"/>
      <c r="AZ82" s="194"/>
      <c r="BA82" s="194"/>
    </row>
    <row r="83" spans="1:53" s="16" customFormat="1" ht="14.25" customHeight="1" x14ac:dyDescent="0.2">
      <c r="A83" s="194"/>
      <c r="B83" s="194"/>
      <c r="C83" s="194"/>
      <c r="D83" s="194"/>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c r="AR83" s="194"/>
      <c r="AS83" s="194"/>
      <c r="AT83" s="194"/>
      <c r="AU83" s="194"/>
      <c r="AV83" s="194"/>
      <c r="AW83" s="194"/>
      <c r="AX83" s="194"/>
      <c r="AY83" s="194"/>
      <c r="AZ83" s="194"/>
      <c r="BA83" s="194"/>
    </row>
    <row r="84" spans="1:53" s="16" customFormat="1" ht="6.75" customHeight="1" thickBot="1" x14ac:dyDescent="0.25">
      <c r="A84" s="196"/>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row>
    <row r="85" spans="1:53" s="16" customFormat="1" ht="13.5" thickBot="1" x14ac:dyDescent="0.25">
      <c r="A85" s="196" t="s">
        <v>47</v>
      </c>
      <c r="B85" s="196"/>
      <c r="C85" s="196"/>
      <c r="D85" s="196"/>
      <c r="E85" s="196"/>
      <c r="F85" s="196"/>
      <c r="G85" s="196"/>
      <c r="H85" s="196"/>
      <c r="I85" s="196"/>
      <c r="J85" s="196"/>
      <c r="K85" s="196"/>
      <c r="L85" s="196"/>
      <c r="M85" s="196"/>
      <c r="N85" s="196"/>
      <c r="P85" s="86"/>
      <c r="Q85" s="16" t="s">
        <v>37</v>
      </c>
      <c r="T85" s="86"/>
      <c r="U85" s="16" t="s">
        <v>0</v>
      </c>
      <c r="Y85" s="196" t="s">
        <v>45</v>
      </c>
      <c r="Z85" s="196"/>
      <c r="AA85" s="196"/>
      <c r="AB85" s="196"/>
      <c r="AC85" s="196"/>
      <c r="AD85" s="196"/>
      <c r="AE85" s="196"/>
      <c r="AF85" s="196"/>
      <c r="AG85" s="196"/>
      <c r="AH85" s="196"/>
      <c r="AI85" s="196"/>
      <c r="AJ85" s="196"/>
      <c r="AK85" s="196"/>
      <c r="AL85" s="170"/>
      <c r="AM85" s="170"/>
      <c r="AN85" s="170"/>
      <c r="AO85" s="170"/>
      <c r="AP85" s="170"/>
      <c r="AQ85" s="170"/>
      <c r="AR85" s="170"/>
      <c r="AS85" s="170"/>
      <c r="AT85" s="170"/>
      <c r="AU85" s="170"/>
      <c r="AV85" s="170"/>
      <c r="AW85" s="170"/>
      <c r="AX85" s="170"/>
      <c r="AY85" s="170"/>
      <c r="AZ85" s="170"/>
      <c r="BA85" s="170"/>
    </row>
    <row r="86" spans="1:53" ht="7.5" customHeight="1" x14ac:dyDescent="0.2">
      <c r="A86" s="249" t="s">
        <v>1391</v>
      </c>
      <c r="B86" s="249"/>
      <c r="C86" s="249"/>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7" t="s">
        <v>1385</v>
      </c>
      <c r="AW86" s="248"/>
      <c r="AX86" s="248"/>
      <c r="AY86" s="248"/>
      <c r="AZ86" s="248"/>
      <c r="BA86" s="248"/>
    </row>
    <row r="87" spans="1:53" ht="13.5" customHeight="1" x14ac:dyDescent="0.2">
      <c r="A87" s="249"/>
      <c r="B87" s="249"/>
      <c r="C87" s="249"/>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249"/>
      <c r="AP87" s="249"/>
      <c r="AQ87" s="249"/>
      <c r="AR87" s="249"/>
      <c r="AS87" s="249"/>
      <c r="AT87" s="249"/>
      <c r="AU87" s="249"/>
      <c r="AV87" s="248"/>
      <c r="AW87" s="248"/>
      <c r="AX87" s="248"/>
      <c r="AY87" s="248"/>
      <c r="AZ87" s="248"/>
      <c r="BA87" s="248"/>
    </row>
    <row r="88" spans="1:53" ht="13.5" customHeight="1" x14ac:dyDescent="0.2">
      <c r="A88" s="249"/>
      <c r="B88" s="249"/>
      <c r="C88" s="249"/>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249"/>
      <c r="AP88" s="249"/>
      <c r="AQ88" s="249"/>
      <c r="AR88" s="249"/>
      <c r="AS88" s="249"/>
      <c r="AT88" s="249"/>
      <c r="AU88" s="249"/>
      <c r="AV88" s="248"/>
      <c r="AW88" s="248"/>
      <c r="AX88" s="248"/>
      <c r="AY88" s="248"/>
      <c r="AZ88" s="248"/>
      <c r="BA88" s="248"/>
    </row>
    <row r="89" spans="1:53" ht="7.5" customHeight="1" x14ac:dyDescent="0.2">
      <c r="A89" s="249"/>
      <c r="B89" s="249"/>
      <c r="C89" s="249"/>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249"/>
      <c r="AV89" s="248"/>
      <c r="AW89" s="248"/>
      <c r="AX89" s="248"/>
      <c r="AY89" s="248"/>
      <c r="AZ89" s="248"/>
      <c r="BA89" s="248"/>
    </row>
    <row r="90" spans="1:53" s="26" customFormat="1" ht="27" customHeight="1" thickBot="1" x14ac:dyDescent="0.25">
      <c r="A90" s="241" t="s">
        <v>32</v>
      </c>
      <c r="B90" s="241"/>
      <c r="C90" s="241"/>
      <c r="D90" s="241"/>
      <c r="E90" s="241"/>
      <c r="F90" s="241"/>
      <c r="G90" s="241"/>
      <c r="H90" s="241"/>
      <c r="I90" s="241"/>
      <c r="J90" s="241"/>
      <c r="K90" s="25"/>
      <c r="L90" s="25"/>
      <c r="M90" s="193" t="s">
        <v>19</v>
      </c>
      <c r="N90" s="193"/>
      <c r="O90" s="193"/>
      <c r="R90" s="241" t="s">
        <v>33</v>
      </c>
      <c r="S90" s="241"/>
      <c r="T90" s="241"/>
      <c r="U90" s="241"/>
      <c r="V90" s="241"/>
      <c r="W90" s="241"/>
      <c r="X90" s="241"/>
      <c r="Y90" s="241"/>
      <c r="AB90" s="241" t="s">
        <v>34</v>
      </c>
      <c r="AC90" s="242"/>
      <c r="AD90" s="242"/>
      <c r="AE90" s="242"/>
      <c r="AF90" s="242"/>
      <c r="AG90" s="25"/>
      <c r="AH90" s="25"/>
      <c r="AI90" s="241" t="s">
        <v>35</v>
      </c>
      <c r="AJ90" s="241"/>
      <c r="AK90" s="241"/>
      <c r="AL90" s="241"/>
      <c r="AM90" s="241"/>
      <c r="AN90" s="241"/>
      <c r="AO90" s="241"/>
      <c r="AP90" s="241"/>
      <c r="AQ90" s="241"/>
      <c r="AR90" s="241"/>
      <c r="AS90" s="241"/>
      <c r="AT90" s="25"/>
      <c r="AU90" s="25"/>
      <c r="AV90" s="241" t="s">
        <v>1386</v>
      </c>
      <c r="AW90" s="242"/>
      <c r="AX90" s="242"/>
      <c r="AY90" s="242"/>
      <c r="AZ90" s="242"/>
      <c r="BA90" s="242"/>
    </row>
    <row r="91" spans="1:53" ht="19.5" customHeight="1" thickBot="1" x14ac:dyDescent="0.25">
      <c r="A91" s="199"/>
      <c r="B91" s="199"/>
      <c r="C91" s="199"/>
      <c r="D91" s="199"/>
      <c r="E91" s="199"/>
      <c r="F91" s="199"/>
      <c r="G91" s="199"/>
      <c r="H91" s="199"/>
      <c r="I91" s="199"/>
      <c r="J91" s="199"/>
      <c r="K91" s="16"/>
      <c r="L91" s="16"/>
      <c r="M91" s="199"/>
      <c r="N91" s="199"/>
      <c r="O91" s="199"/>
      <c r="P91" s="16" t="s">
        <v>1</v>
      </c>
      <c r="Q91" s="16"/>
      <c r="R91" s="199"/>
      <c r="S91" s="199"/>
      <c r="T91" s="199"/>
      <c r="U91" s="199"/>
      <c r="V91" s="199"/>
      <c r="W91" s="199"/>
      <c r="X91" s="199"/>
      <c r="Y91" s="199"/>
      <c r="Z91" s="16"/>
      <c r="AA91" s="16"/>
      <c r="AB91" s="166"/>
      <c r="AC91" s="172"/>
      <c r="AD91" s="172"/>
      <c r="AE91" s="172"/>
      <c r="AF91" s="172"/>
      <c r="AG91" s="16"/>
      <c r="AH91" s="16"/>
      <c r="AI91" s="163"/>
      <c r="AJ91" s="163"/>
      <c r="AK91" s="163"/>
      <c r="AL91" s="163"/>
      <c r="AM91" s="163"/>
      <c r="AN91" s="163"/>
      <c r="AO91" s="163"/>
      <c r="AP91" s="163"/>
      <c r="AQ91" s="163"/>
      <c r="AR91" s="163"/>
      <c r="AS91" s="163"/>
      <c r="AV91" s="166"/>
      <c r="AW91" s="172"/>
      <c r="AX91" s="172"/>
      <c r="AY91" s="172"/>
      <c r="AZ91" s="172"/>
      <c r="BA91" s="172"/>
    </row>
    <row r="92" spans="1:53" ht="19.5" customHeight="1" thickBot="1" x14ac:dyDescent="0.25">
      <c r="A92" s="199"/>
      <c r="B92" s="199"/>
      <c r="C92" s="199"/>
      <c r="D92" s="199"/>
      <c r="E92" s="199"/>
      <c r="F92" s="199"/>
      <c r="G92" s="199"/>
      <c r="H92" s="199"/>
      <c r="I92" s="199"/>
      <c r="J92" s="199"/>
      <c r="K92" s="16"/>
      <c r="L92" s="16"/>
      <c r="M92" s="199"/>
      <c r="N92" s="199"/>
      <c r="O92" s="199"/>
      <c r="P92" s="16" t="s">
        <v>1</v>
      </c>
      <c r="Q92" s="16"/>
      <c r="R92" s="199"/>
      <c r="S92" s="199"/>
      <c r="T92" s="199"/>
      <c r="U92" s="199"/>
      <c r="V92" s="199"/>
      <c r="W92" s="199"/>
      <c r="X92" s="199"/>
      <c r="Y92" s="199"/>
      <c r="Z92" s="16"/>
      <c r="AA92" s="16"/>
      <c r="AB92" s="166"/>
      <c r="AC92" s="172"/>
      <c r="AD92" s="172"/>
      <c r="AE92" s="172"/>
      <c r="AF92" s="172"/>
      <c r="AG92" s="16"/>
      <c r="AH92" s="16"/>
      <c r="AI92" s="163"/>
      <c r="AJ92" s="163"/>
      <c r="AK92" s="163"/>
      <c r="AL92" s="163"/>
      <c r="AM92" s="163"/>
      <c r="AN92" s="163"/>
      <c r="AO92" s="163"/>
      <c r="AP92" s="163"/>
      <c r="AQ92" s="163"/>
      <c r="AR92" s="163"/>
      <c r="AS92" s="163"/>
      <c r="AV92" s="166"/>
      <c r="AW92" s="172"/>
      <c r="AX92" s="172"/>
      <c r="AY92" s="172"/>
      <c r="AZ92" s="172"/>
      <c r="BA92" s="172"/>
    </row>
    <row r="93" spans="1:53" ht="19.5" customHeight="1" thickBot="1" x14ac:dyDescent="0.25">
      <c r="A93" s="199"/>
      <c r="B93" s="199"/>
      <c r="C93" s="199"/>
      <c r="D93" s="199"/>
      <c r="E93" s="199"/>
      <c r="F93" s="199"/>
      <c r="G93" s="199"/>
      <c r="H93" s="199"/>
      <c r="I93" s="199"/>
      <c r="J93" s="199"/>
      <c r="K93" s="16"/>
      <c r="L93" s="16"/>
      <c r="M93" s="199"/>
      <c r="N93" s="199"/>
      <c r="O93" s="199"/>
      <c r="P93" s="16" t="s">
        <v>1</v>
      </c>
      <c r="Q93" s="16"/>
      <c r="R93" s="199"/>
      <c r="S93" s="199"/>
      <c r="T93" s="199"/>
      <c r="U93" s="199"/>
      <c r="V93" s="199"/>
      <c r="W93" s="199"/>
      <c r="X93" s="199"/>
      <c r="Y93" s="199"/>
      <c r="Z93" s="16"/>
      <c r="AA93" s="16"/>
      <c r="AB93" s="166"/>
      <c r="AC93" s="172"/>
      <c r="AD93" s="172"/>
      <c r="AE93" s="172"/>
      <c r="AF93" s="172"/>
      <c r="AG93" s="16"/>
      <c r="AH93" s="16"/>
      <c r="AI93" s="163"/>
      <c r="AJ93" s="163"/>
      <c r="AK93" s="163"/>
      <c r="AL93" s="163"/>
      <c r="AM93" s="163"/>
      <c r="AN93" s="163"/>
      <c r="AO93" s="163"/>
      <c r="AP93" s="163"/>
      <c r="AQ93" s="163"/>
      <c r="AR93" s="163"/>
      <c r="AS93" s="163"/>
      <c r="AV93" s="166"/>
      <c r="AW93" s="172"/>
      <c r="AX93" s="172"/>
      <c r="AY93" s="172"/>
      <c r="AZ93" s="172"/>
      <c r="BA93" s="172"/>
    </row>
    <row r="94" spans="1:53" ht="8.25" customHeight="1" x14ac:dyDescent="0.2">
      <c r="A94" s="196"/>
      <c r="B94" s="191"/>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1"/>
      <c r="AZ94" s="191"/>
      <c r="BA94" s="191"/>
    </row>
    <row r="95" spans="1:53" x14ac:dyDescent="0.2">
      <c r="A95" s="196" t="s">
        <v>146</v>
      </c>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70"/>
      <c r="AN95" s="170"/>
      <c r="AO95" s="170"/>
      <c r="AP95" s="170"/>
      <c r="AQ95" s="170"/>
      <c r="AR95" s="170"/>
      <c r="AS95" s="170"/>
      <c r="AT95" s="170"/>
      <c r="AU95" s="170"/>
      <c r="AV95" s="170"/>
      <c r="AW95" s="170"/>
      <c r="AX95" s="170"/>
      <c r="AY95" s="170"/>
      <c r="AZ95" s="170"/>
      <c r="BA95" s="170"/>
    </row>
    <row r="96" spans="1:53" ht="13.5" thickBot="1" x14ac:dyDescent="0.25">
      <c r="A96" s="196"/>
      <c r="B96" s="191"/>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1"/>
      <c r="AV96" s="191"/>
      <c r="AW96" s="191"/>
      <c r="AX96" s="191"/>
      <c r="AY96" s="191"/>
      <c r="AZ96" s="191"/>
      <c r="BA96" s="191"/>
    </row>
    <row r="97" spans="1:53" ht="13.5" thickBot="1" x14ac:dyDescent="0.25">
      <c r="A97" s="16"/>
      <c r="B97" s="86"/>
      <c r="C97" s="196" t="s">
        <v>37</v>
      </c>
      <c r="D97" s="196"/>
      <c r="E97" s="16"/>
      <c r="F97" s="86"/>
      <c r="G97" s="196" t="s">
        <v>0</v>
      </c>
      <c r="H97" s="196"/>
      <c r="I97" s="16"/>
      <c r="J97" s="86"/>
      <c r="K97" s="196" t="s">
        <v>113</v>
      </c>
      <c r="L97" s="196"/>
      <c r="M97" s="16"/>
      <c r="N97" s="196" t="s">
        <v>147</v>
      </c>
      <c r="O97" s="196"/>
      <c r="P97" s="196"/>
      <c r="Q97" s="196"/>
      <c r="R97" s="196"/>
      <c r="S97" s="196"/>
      <c r="T97" s="196"/>
      <c r="U97" s="196"/>
      <c r="V97" s="196"/>
      <c r="W97" s="196"/>
      <c r="X97" s="196"/>
      <c r="Y97" s="196"/>
      <c r="Z97" s="196"/>
      <c r="AA97" s="196"/>
      <c r="AB97" s="196"/>
      <c r="AC97" s="196"/>
      <c r="AD97" s="196"/>
      <c r="AE97" s="196"/>
      <c r="AF97" s="196"/>
      <c r="AG97" s="170"/>
      <c r="AH97" s="170"/>
      <c r="AI97" s="170"/>
      <c r="AJ97" s="170"/>
      <c r="AK97" s="170"/>
      <c r="AL97" s="170"/>
      <c r="AM97" s="170"/>
      <c r="AN97" s="170"/>
      <c r="AO97" s="170"/>
      <c r="AP97" s="170"/>
      <c r="AQ97" s="170"/>
      <c r="AR97" s="170"/>
      <c r="AS97" s="170"/>
      <c r="AT97" s="170"/>
      <c r="AU97" s="170"/>
      <c r="AV97" s="170"/>
      <c r="AW97" s="170"/>
      <c r="AX97" s="170"/>
      <c r="AY97" s="170"/>
      <c r="AZ97" s="170"/>
      <c r="BA97" s="170"/>
    </row>
    <row r="98" spans="1:53" ht="8.25" customHeight="1" thickBot="1" x14ac:dyDescent="0.25">
      <c r="A98" s="196"/>
      <c r="B98" s="191"/>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1"/>
    </row>
    <row r="99" spans="1:53" s="16" customFormat="1" ht="13.5" thickBot="1" x14ac:dyDescent="0.25">
      <c r="A99" s="196" t="s">
        <v>49</v>
      </c>
      <c r="B99" s="196"/>
      <c r="C99" s="196"/>
      <c r="D99" s="196"/>
      <c r="E99" s="196"/>
      <c r="F99" s="196"/>
      <c r="G99" s="196"/>
      <c r="H99" s="196"/>
      <c r="I99" s="196"/>
      <c r="J99" s="196"/>
      <c r="K99" s="196"/>
      <c r="L99" s="196"/>
      <c r="O99" s="86"/>
      <c r="P99" s="182" t="s">
        <v>37</v>
      </c>
      <c r="Q99" s="183"/>
      <c r="T99" s="86"/>
      <c r="U99" s="182" t="s">
        <v>0</v>
      </c>
      <c r="V99" s="183"/>
      <c r="Y99" s="183" t="s">
        <v>45</v>
      </c>
      <c r="Z99" s="183"/>
      <c r="AA99" s="183"/>
      <c r="AB99" s="183"/>
      <c r="AC99" s="183"/>
      <c r="AD99" s="183"/>
      <c r="AE99" s="183"/>
      <c r="AF99" s="183"/>
      <c r="AG99" s="183"/>
      <c r="AH99" s="183"/>
      <c r="AI99" s="183"/>
      <c r="AJ99" s="183"/>
      <c r="AK99" s="183"/>
      <c r="AL99" s="191"/>
      <c r="AM99" s="191"/>
      <c r="AN99" s="191"/>
      <c r="AO99" s="191"/>
      <c r="AP99" s="191"/>
      <c r="AQ99" s="191"/>
      <c r="AR99" s="191"/>
      <c r="AS99" s="191"/>
      <c r="AT99" s="191"/>
      <c r="AU99" s="191"/>
      <c r="AV99" s="191"/>
      <c r="AW99" s="191"/>
      <c r="AX99" s="191"/>
      <c r="AY99" s="191"/>
      <c r="AZ99" s="191"/>
      <c r="BA99" s="191"/>
    </row>
    <row r="100" spans="1:53" ht="6.75" customHeight="1" x14ac:dyDescent="0.2">
      <c r="A100" s="196"/>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row>
    <row r="101" spans="1:53" ht="16.5" customHeight="1" x14ac:dyDescent="0.2">
      <c r="A101" s="196" t="s">
        <v>1388</v>
      </c>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70"/>
      <c r="Z101" s="170"/>
      <c r="AA101" s="170"/>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c r="AZ101" s="170"/>
      <c r="BA101" s="170"/>
    </row>
    <row r="102" spans="1:53" ht="12.75" customHeight="1" x14ac:dyDescent="0.2">
      <c r="A102" s="16"/>
      <c r="C102" s="245" t="s">
        <v>1390</v>
      </c>
      <c r="D102" s="245"/>
      <c r="E102" s="245"/>
      <c r="F102" s="245"/>
      <c r="G102" s="245"/>
      <c r="H102" s="245"/>
      <c r="I102" s="245"/>
      <c r="J102" s="245"/>
      <c r="K102" s="245"/>
      <c r="L102" s="245"/>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170"/>
      <c r="AL102" s="170"/>
      <c r="AM102" s="170"/>
    </row>
    <row r="103" spans="1:53" ht="9.75" customHeight="1" x14ac:dyDescent="0.2">
      <c r="A103" s="196"/>
      <c r="B103" s="191"/>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c r="AN103" s="191"/>
      <c r="AO103" s="191"/>
      <c r="AP103" s="191"/>
      <c r="AQ103" s="191"/>
      <c r="AR103" s="191"/>
      <c r="AS103" s="191"/>
      <c r="AT103" s="191"/>
      <c r="AU103" s="191"/>
      <c r="AV103" s="191"/>
      <c r="AW103" s="191"/>
      <c r="AX103" s="191"/>
      <c r="AY103" s="191"/>
      <c r="AZ103" s="191"/>
      <c r="BA103" s="191"/>
    </row>
    <row r="104" spans="1:53" s="25" customFormat="1" ht="18.75" customHeight="1" thickBot="1" x14ac:dyDescent="0.25">
      <c r="A104" s="227" t="s">
        <v>32</v>
      </c>
      <c r="B104" s="227"/>
      <c r="C104" s="227"/>
      <c r="D104" s="227"/>
      <c r="E104" s="227"/>
      <c r="F104" s="227"/>
      <c r="G104" s="227"/>
      <c r="H104" s="227"/>
      <c r="I104" s="199"/>
      <c r="J104" s="199"/>
      <c r="K104" s="199"/>
      <c r="L104" s="199"/>
      <c r="M104" s="199"/>
      <c r="N104" s="199"/>
      <c r="O104" s="199"/>
      <c r="P104" s="199"/>
      <c r="Q104" s="18"/>
      <c r="R104" s="160" t="s">
        <v>22</v>
      </c>
      <c r="S104" s="160"/>
      <c r="T104" s="160"/>
      <c r="U104" s="160"/>
      <c r="V104" s="160"/>
      <c r="W104" s="160"/>
      <c r="X104" s="160"/>
      <c r="Y104" s="160"/>
      <c r="Z104" s="133"/>
      <c r="AA104" s="133"/>
      <c r="AB104" s="230"/>
      <c r="AC104" s="231"/>
      <c r="AD104" s="231"/>
      <c r="AE104" s="231"/>
      <c r="AF104" s="231"/>
      <c r="AG104" s="231"/>
      <c r="AH104" s="231"/>
      <c r="AI104" s="231"/>
      <c r="AJ104" s="16"/>
      <c r="AK104" s="229" t="s">
        <v>24</v>
      </c>
      <c r="AL104" s="229"/>
      <c r="AM104" s="229"/>
      <c r="AN104" s="229"/>
      <c r="AO104" s="229"/>
      <c r="AP104" s="232"/>
      <c r="AQ104" s="170"/>
      <c r="AR104" s="170"/>
      <c r="AS104" s="233"/>
      <c r="AT104" s="231"/>
      <c r="AU104" s="231"/>
      <c r="AV104" s="231"/>
      <c r="AW104" s="231"/>
      <c r="AX104" s="231"/>
      <c r="AY104" s="231"/>
      <c r="AZ104" s="231"/>
    </row>
    <row r="105" spans="1:53" ht="19.5" customHeight="1" thickBot="1" x14ac:dyDescent="0.25">
      <c r="A105" s="170" t="s">
        <v>23</v>
      </c>
      <c r="B105" s="170"/>
      <c r="C105" s="170"/>
      <c r="D105" s="170"/>
      <c r="E105" s="170"/>
      <c r="F105" s="170"/>
      <c r="G105" s="170"/>
      <c r="H105" s="170"/>
      <c r="I105" s="166"/>
      <c r="J105" s="166"/>
      <c r="K105" s="166"/>
      <c r="L105" s="166"/>
      <c r="M105" s="166"/>
      <c r="N105" s="166"/>
      <c r="O105" s="166"/>
      <c r="P105" s="166"/>
      <c r="R105" s="160" t="s">
        <v>26</v>
      </c>
      <c r="S105" s="160"/>
      <c r="T105" s="160"/>
      <c r="U105" s="160"/>
      <c r="V105" s="160"/>
      <c r="W105" s="160"/>
      <c r="X105" s="160"/>
      <c r="Y105" s="160"/>
      <c r="Z105" s="160"/>
      <c r="AA105" s="160"/>
      <c r="AB105" s="166"/>
      <c r="AC105" s="166"/>
      <c r="AD105" s="166"/>
      <c r="AE105" s="166"/>
      <c r="AF105" s="172"/>
      <c r="AG105" s="172"/>
      <c r="AH105" s="172"/>
      <c r="AI105" s="172"/>
      <c r="AK105" s="160" t="s">
        <v>25</v>
      </c>
      <c r="AL105" s="160"/>
      <c r="AM105" s="160"/>
      <c r="AN105" s="160"/>
      <c r="AO105" s="160"/>
      <c r="AP105" s="160"/>
      <c r="AQ105" s="171"/>
      <c r="AR105" s="170"/>
      <c r="AS105" s="169"/>
      <c r="AT105" s="172"/>
      <c r="AU105" s="172"/>
      <c r="AV105" s="172"/>
      <c r="AW105" s="172"/>
      <c r="AX105" s="172"/>
      <c r="AY105" s="172"/>
      <c r="AZ105" s="172"/>
    </row>
    <row r="106" spans="1:53" ht="19.5" customHeight="1" thickBot="1" x14ac:dyDescent="0.25">
      <c r="A106" s="160" t="s">
        <v>143</v>
      </c>
      <c r="B106" s="160"/>
      <c r="C106" s="160"/>
      <c r="D106" s="160"/>
      <c r="E106" s="160"/>
      <c r="F106" s="160"/>
      <c r="G106" s="160"/>
      <c r="H106" s="160"/>
      <c r="I106" s="189"/>
      <c r="J106" s="209"/>
      <c r="K106" s="209"/>
      <c r="L106" s="209"/>
      <c r="M106" s="209"/>
      <c r="N106" s="209"/>
      <c r="O106" s="209"/>
      <c r="P106" s="209"/>
      <c r="R106" s="160" t="s">
        <v>152</v>
      </c>
      <c r="S106" s="160"/>
      <c r="T106" s="160"/>
      <c r="U106" s="160"/>
      <c r="V106" s="160"/>
      <c r="W106" s="160"/>
      <c r="X106" s="160"/>
      <c r="Y106" s="160"/>
      <c r="Z106" s="92"/>
      <c r="AA106" s="92"/>
      <c r="AB106" s="166"/>
      <c r="AC106" s="172"/>
      <c r="AD106" s="172"/>
      <c r="AE106" s="172"/>
      <c r="AF106" s="172"/>
      <c r="AG106" s="172"/>
      <c r="AH106" s="172"/>
      <c r="AI106" s="172"/>
      <c r="AK106" s="160" t="s">
        <v>27</v>
      </c>
      <c r="AL106" s="160"/>
      <c r="AM106" s="160"/>
      <c r="AN106" s="160"/>
      <c r="AO106" s="160"/>
      <c r="AP106" s="160"/>
      <c r="AQ106" s="173"/>
      <c r="AR106" s="170"/>
      <c r="AS106" s="174"/>
      <c r="AT106" s="172"/>
      <c r="AU106" s="172"/>
      <c r="AV106" s="172"/>
      <c r="AW106" s="172"/>
      <c r="AX106" s="172"/>
      <c r="AY106" s="172"/>
      <c r="AZ106" s="172"/>
    </row>
    <row r="107" spans="1:53" ht="19.5" customHeight="1" thickBot="1" x14ac:dyDescent="0.25">
      <c r="A107" s="170" t="s">
        <v>1442</v>
      </c>
      <c r="B107" s="170"/>
      <c r="C107" s="170"/>
      <c r="D107" s="170"/>
      <c r="E107" s="170"/>
      <c r="F107" s="170"/>
      <c r="G107" s="170"/>
      <c r="H107" s="170"/>
      <c r="I107" s="170"/>
      <c r="J107" s="191"/>
      <c r="K107" s="191"/>
      <c r="L107" s="184"/>
      <c r="M107" s="185"/>
      <c r="N107" s="185"/>
      <c r="O107" s="185"/>
      <c r="P107" s="185"/>
      <c r="Q107" s="185"/>
      <c r="R107" s="185"/>
      <c r="S107" s="185"/>
      <c r="T107" s="185"/>
      <c r="U107" s="186"/>
      <c r="V107" s="186"/>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170"/>
      <c r="BA107" s="170"/>
    </row>
    <row r="108" spans="1:53" ht="19.5" customHeight="1" thickBot="1" x14ac:dyDescent="0.25">
      <c r="A108" s="170" t="s">
        <v>29</v>
      </c>
      <c r="B108" s="170"/>
      <c r="C108" s="170"/>
      <c r="D108" s="170"/>
      <c r="E108" s="170"/>
      <c r="F108" s="170"/>
      <c r="G108" s="170"/>
      <c r="H108" s="170"/>
      <c r="I108" s="189"/>
      <c r="J108" s="209"/>
      <c r="K108" s="209"/>
      <c r="L108" s="209"/>
      <c r="M108" s="209"/>
      <c r="N108" s="209"/>
      <c r="O108" s="209"/>
      <c r="P108" s="209"/>
      <c r="R108" s="170" t="s">
        <v>30</v>
      </c>
      <c r="S108" s="170"/>
      <c r="T108" s="170"/>
      <c r="U108" s="170"/>
      <c r="V108" s="170"/>
      <c r="W108" s="170"/>
      <c r="X108" s="171"/>
      <c r="Y108" s="170"/>
      <c r="Z108" s="170"/>
      <c r="AA108" s="170"/>
      <c r="AB108" s="166"/>
      <c r="AC108" s="172"/>
      <c r="AD108" s="172"/>
      <c r="AE108" s="172"/>
      <c r="AF108" s="172"/>
      <c r="AG108" s="172"/>
      <c r="AH108" s="172"/>
      <c r="AI108" s="172"/>
      <c r="AK108" s="160" t="s">
        <v>86</v>
      </c>
      <c r="AL108" s="160"/>
      <c r="AM108" s="160"/>
      <c r="AN108" s="160"/>
      <c r="AO108" s="160"/>
      <c r="AP108" s="160"/>
      <c r="AQ108" s="160"/>
      <c r="AR108" s="160"/>
      <c r="AS108" s="160"/>
      <c r="AT108" s="199"/>
      <c r="AU108" s="199"/>
      <c r="AV108" s="199"/>
      <c r="AW108" s="199"/>
      <c r="AX108" s="199"/>
      <c r="AY108" s="199"/>
      <c r="AZ108" s="199"/>
    </row>
    <row r="109" spans="1:53" ht="19.5" customHeight="1" thickBot="1" x14ac:dyDescent="0.25">
      <c r="A109" s="170" t="s">
        <v>87</v>
      </c>
      <c r="B109" s="170"/>
      <c r="C109" s="170"/>
      <c r="D109" s="170"/>
      <c r="E109" s="170"/>
      <c r="F109" s="170"/>
      <c r="G109" s="170"/>
      <c r="H109" s="170"/>
      <c r="I109" s="228"/>
      <c r="J109" s="228"/>
      <c r="K109" s="228"/>
      <c r="L109" s="228"/>
      <c r="M109" s="228"/>
      <c r="N109" s="228"/>
      <c r="O109" s="228"/>
      <c r="P109" s="228"/>
      <c r="R109" s="170" t="s">
        <v>88</v>
      </c>
      <c r="S109" s="170"/>
      <c r="T109" s="170"/>
      <c r="U109" s="170"/>
      <c r="V109" s="170"/>
      <c r="W109" s="170"/>
      <c r="X109" s="171"/>
      <c r="Y109" s="170"/>
      <c r="Z109" s="170"/>
      <c r="AA109" s="170"/>
      <c r="AB109" s="166"/>
      <c r="AC109" s="172"/>
      <c r="AD109" s="172"/>
      <c r="AE109" s="172"/>
      <c r="AF109" s="172"/>
      <c r="AG109" s="172"/>
      <c r="AH109" s="172"/>
      <c r="AI109" s="172"/>
      <c r="AK109" s="160" t="s">
        <v>89</v>
      </c>
      <c r="AL109" s="160"/>
      <c r="AM109" s="160"/>
      <c r="AN109" s="160"/>
      <c r="AO109" s="160"/>
      <c r="AP109" s="160"/>
      <c r="AQ109" s="160"/>
      <c r="AR109" s="160"/>
      <c r="AS109" s="160"/>
      <c r="AT109" s="160"/>
      <c r="AU109" s="169"/>
      <c r="AV109" s="169"/>
      <c r="AW109" s="169"/>
      <c r="AX109" s="169"/>
      <c r="AY109" s="169"/>
      <c r="AZ109" s="169"/>
    </row>
    <row r="110" spans="1:53" ht="19.5" customHeight="1" thickBot="1" x14ac:dyDescent="0.25">
      <c r="A110" s="170" t="s">
        <v>31</v>
      </c>
      <c r="B110" s="170"/>
      <c r="C110" s="170"/>
      <c r="D110" s="170"/>
      <c r="E110" s="170"/>
      <c r="F110" s="170"/>
      <c r="G110" s="171"/>
      <c r="H110" s="170"/>
      <c r="I110" s="166"/>
      <c r="J110" s="172"/>
      <c r="K110" s="172"/>
      <c r="L110" s="172"/>
      <c r="M110" s="172"/>
      <c r="N110" s="172"/>
      <c r="O110" s="172"/>
      <c r="P110" s="172"/>
      <c r="R110" s="160" t="s">
        <v>20</v>
      </c>
      <c r="S110" s="160"/>
      <c r="T110" s="160"/>
      <c r="U110" s="160"/>
      <c r="V110" s="160"/>
      <c r="W110" s="160"/>
      <c r="X110" s="173"/>
      <c r="Y110" s="170"/>
      <c r="Z110" s="170"/>
      <c r="AA110" s="170"/>
      <c r="AB110" s="174"/>
      <c r="AC110" s="172"/>
      <c r="AD110" s="172"/>
      <c r="AE110" s="172"/>
      <c r="AF110" s="172"/>
      <c r="AG110" s="172"/>
      <c r="AH110" s="172"/>
      <c r="AI110" s="172"/>
      <c r="AK110" s="170" t="s">
        <v>84</v>
      </c>
      <c r="AL110" s="170"/>
      <c r="AM110" s="170"/>
      <c r="AN110" s="170"/>
      <c r="AO110" s="170"/>
      <c r="AP110" s="170"/>
      <c r="AQ110" s="170"/>
      <c r="AR110" s="170"/>
      <c r="AS110" s="170"/>
      <c r="AU110" s="87"/>
      <c r="AV110" s="15" t="s">
        <v>37</v>
      </c>
      <c r="AY110" s="87"/>
      <c r="AZ110" s="15" t="s">
        <v>0</v>
      </c>
    </row>
    <row r="111" spans="1:53" ht="6.75" customHeight="1" thickBot="1" x14ac:dyDescent="0.25">
      <c r="A111" s="170"/>
      <c r="B111" s="170"/>
      <c r="C111" s="170"/>
      <c r="D111" s="170"/>
      <c r="E111" s="170"/>
      <c r="F111" s="170"/>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0"/>
      <c r="AC111" s="170"/>
      <c r="AD111" s="170"/>
      <c r="AE111" s="170"/>
      <c r="AF111" s="170"/>
      <c r="AG111" s="170"/>
      <c r="AH111" s="170"/>
      <c r="AI111" s="170"/>
      <c r="AJ111" s="170"/>
      <c r="AK111" s="170"/>
      <c r="AL111" s="170"/>
      <c r="AM111" s="170"/>
      <c r="AN111" s="170"/>
      <c r="AO111" s="170"/>
      <c r="AP111" s="170"/>
      <c r="AQ111" s="170"/>
      <c r="AR111" s="170"/>
      <c r="AS111" s="170"/>
      <c r="AT111" s="170"/>
      <c r="AU111" s="170"/>
      <c r="AV111" s="170"/>
      <c r="AW111" s="170"/>
      <c r="AX111" s="170"/>
      <c r="AY111" s="170"/>
      <c r="AZ111" s="170"/>
    </row>
    <row r="112" spans="1:53" ht="14.25" customHeight="1" thickBot="1" x14ac:dyDescent="0.25">
      <c r="A112" s="160" t="s">
        <v>36</v>
      </c>
      <c r="B112" s="160"/>
      <c r="C112" s="160"/>
      <c r="D112" s="160"/>
      <c r="E112" s="160"/>
      <c r="F112" s="160"/>
      <c r="G112" s="160"/>
      <c r="H112" s="160"/>
      <c r="I112" s="160"/>
      <c r="J112" s="160"/>
      <c r="K112" s="160"/>
      <c r="L112" s="160"/>
      <c r="N112" s="86"/>
      <c r="O112" s="161" t="s">
        <v>37</v>
      </c>
      <c r="P112" s="162"/>
      <c r="Q112" s="86"/>
      <c r="R112" s="161" t="s">
        <v>0</v>
      </c>
      <c r="S112" s="160"/>
      <c r="U112" s="160" t="s">
        <v>38</v>
      </c>
      <c r="V112" s="160"/>
      <c r="W112" s="160"/>
      <c r="X112" s="160"/>
      <c r="Y112" s="160"/>
      <c r="Z112" s="160"/>
      <c r="AA112" s="160"/>
      <c r="AB112" s="160"/>
      <c r="AC112" s="160"/>
      <c r="AD112" s="160"/>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row>
    <row r="113" spans="1:53" ht="19.5" customHeight="1" thickBot="1" x14ac:dyDescent="0.25">
      <c r="A113" s="160" t="s">
        <v>39</v>
      </c>
      <c r="B113" s="160"/>
      <c r="C113" s="160"/>
      <c r="D113" s="160"/>
      <c r="E113" s="160"/>
      <c r="F113" s="160"/>
      <c r="G113" s="160"/>
      <c r="H113" s="160"/>
      <c r="I113" s="160"/>
      <c r="J113" s="160"/>
      <c r="K113" s="15"/>
      <c r="L113" s="164" t="s">
        <v>40</v>
      </c>
      <c r="M113" s="164"/>
      <c r="N113" s="164"/>
      <c r="O113" s="164"/>
      <c r="P113" s="163"/>
      <c r="Q113" s="163"/>
      <c r="R113" s="163"/>
      <c r="S113" s="163"/>
      <c r="T113" s="163"/>
      <c r="U113" s="163"/>
      <c r="V113" s="163"/>
      <c r="W113" s="163"/>
      <c r="X113" s="163"/>
      <c r="Z113" s="15"/>
      <c r="AA113" s="165" t="s">
        <v>41</v>
      </c>
      <c r="AB113" s="165"/>
      <c r="AC113" s="165"/>
      <c r="AD113" s="165"/>
      <c r="AE113" s="165"/>
      <c r="AF113" s="166"/>
      <c r="AG113" s="166"/>
      <c r="AH113" s="166"/>
      <c r="AI113" s="166"/>
      <c r="AJ113" s="166"/>
      <c r="AK113" s="166"/>
      <c r="AL113" s="166"/>
      <c r="AM113" s="166"/>
      <c r="AN113" s="166"/>
      <c r="AQ113" s="167" t="s">
        <v>1387</v>
      </c>
      <c r="AR113" s="167"/>
      <c r="AS113" s="167"/>
      <c r="AT113" s="167"/>
      <c r="AU113" s="168"/>
      <c r="AV113" s="166"/>
      <c r="AW113" s="166"/>
      <c r="AX113" s="166"/>
      <c r="AY113" s="166"/>
      <c r="AZ113" s="166"/>
    </row>
    <row r="114" spans="1:53" ht="19.5" customHeight="1" x14ac:dyDescent="0.2">
      <c r="A114" s="196"/>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c r="AZ114" s="191"/>
      <c r="BA114" s="191"/>
    </row>
    <row r="115" spans="1:53" s="25" customFormat="1" ht="18.75" customHeight="1" thickBot="1" x14ac:dyDescent="0.25">
      <c r="A115" s="227" t="s">
        <v>32</v>
      </c>
      <c r="B115" s="227"/>
      <c r="C115" s="227"/>
      <c r="D115" s="227"/>
      <c r="E115" s="227"/>
      <c r="F115" s="227"/>
      <c r="G115" s="227"/>
      <c r="H115" s="227"/>
      <c r="I115" s="199"/>
      <c r="J115" s="199"/>
      <c r="K115" s="199"/>
      <c r="L115" s="199"/>
      <c r="M115" s="199"/>
      <c r="N115" s="199"/>
      <c r="O115" s="199"/>
      <c r="P115" s="199"/>
      <c r="Q115" s="18"/>
      <c r="R115" s="160" t="s">
        <v>22</v>
      </c>
      <c r="S115" s="160"/>
      <c r="T115" s="160"/>
      <c r="U115" s="160"/>
      <c r="V115" s="160"/>
      <c r="W115" s="160"/>
      <c r="X115" s="160"/>
      <c r="Y115" s="160"/>
      <c r="Z115" s="133"/>
      <c r="AA115" s="133"/>
      <c r="AB115" s="230"/>
      <c r="AC115" s="231"/>
      <c r="AD115" s="231"/>
      <c r="AE115" s="231"/>
      <c r="AF115" s="231"/>
      <c r="AG115" s="231"/>
      <c r="AH115" s="231"/>
      <c r="AI115" s="231"/>
      <c r="AJ115" s="16"/>
      <c r="AK115" s="229" t="s">
        <v>24</v>
      </c>
      <c r="AL115" s="229"/>
      <c r="AM115" s="229"/>
      <c r="AN115" s="229"/>
      <c r="AO115" s="229"/>
      <c r="AP115" s="232"/>
      <c r="AQ115" s="170"/>
      <c r="AR115" s="170"/>
      <c r="AS115" s="233"/>
      <c r="AT115" s="231"/>
      <c r="AU115" s="231"/>
      <c r="AV115" s="231"/>
      <c r="AW115" s="231"/>
      <c r="AX115" s="231"/>
      <c r="AY115" s="231"/>
      <c r="AZ115" s="231"/>
    </row>
    <row r="116" spans="1:53" ht="19.5" customHeight="1" thickBot="1" x14ac:dyDescent="0.25">
      <c r="A116" s="170" t="s">
        <v>23</v>
      </c>
      <c r="B116" s="170"/>
      <c r="C116" s="170"/>
      <c r="D116" s="170"/>
      <c r="E116" s="170"/>
      <c r="F116" s="170"/>
      <c r="G116" s="170"/>
      <c r="H116" s="170"/>
      <c r="I116" s="166"/>
      <c r="J116" s="166"/>
      <c r="K116" s="166"/>
      <c r="L116" s="166"/>
      <c r="M116" s="166"/>
      <c r="N116" s="166"/>
      <c r="O116" s="166"/>
      <c r="P116" s="166"/>
      <c r="R116" s="160" t="s">
        <v>26</v>
      </c>
      <c r="S116" s="160"/>
      <c r="T116" s="160"/>
      <c r="U116" s="160"/>
      <c r="V116" s="160"/>
      <c r="W116" s="160"/>
      <c r="X116" s="160"/>
      <c r="Y116" s="160"/>
      <c r="Z116" s="160"/>
      <c r="AA116" s="160"/>
      <c r="AB116" s="166"/>
      <c r="AC116" s="166"/>
      <c r="AD116" s="166"/>
      <c r="AE116" s="166"/>
      <c r="AF116" s="172"/>
      <c r="AG116" s="172"/>
      <c r="AH116" s="172"/>
      <c r="AI116" s="172"/>
      <c r="AK116" s="160" t="s">
        <v>25</v>
      </c>
      <c r="AL116" s="160"/>
      <c r="AM116" s="160"/>
      <c r="AN116" s="160"/>
      <c r="AO116" s="160"/>
      <c r="AP116" s="160"/>
      <c r="AQ116" s="171"/>
      <c r="AR116" s="170"/>
      <c r="AS116" s="169"/>
      <c r="AT116" s="172"/>
      <c r="AU116" s="172"/>
      <c r="AV116" s="172"/>
      <c r="AW116" s="172"/>
      <c r="AX116" s="172"/>
      <c r="AY116" s="172"/>
      <c r="AZ116" s="172"/>
    </row>
    <row r="117" spans="1:53" ht="19.5" customHeight="1" thickBot="1" x14ac:dyDescent="0.25">
      <c r="A117" s="160" t="s">
        <v>143</v>
      </c>
      <c r="B117" s="160"/>
      <c r="C117" s="160"/>
      <c r="D117" s="160"/>
      <c r="E117" s="160"/>
      <c r="F117" s="160"/>
      <c r="G117" s="160"/>
      <c r="H117" s="160"/>
      <c r="I117" s="189"/>
      <c r="J117" s="209"/>
      <c r="K117" s="209"/>
      <c r="L117" s="209"/>
      <c r="M117" s="209"/>
      <c r="N117" s="209"/>
      <c r="O117" s="209"/>
      <c r="P117" s="209"/>
      <c r="R117" s="160" t="s">
        <v>152</v>
      </c>
      <c r="S117" s="160"/>
      <c r="T117" s="160"/>
      <c r="U117" s="160"/>
      <c r="V117" s="160"/>
      <c r="W117" s="160"/>
      <c r="X117" s="160"/>
      <c r="Y117" s="160"/>
      <c r="Z117" s="92"/>
      <c r="AA117" s="92"/>
      <c r="AB117" s="166"/>
      <c r="AC117" s="172"/>
      <c r="AD117" s="172"/>
      <c r="AE117" s="172"/>
      <c r="AF117" s="172"/>
      <c r="AG117" s="172"/>
      <c r="AH117" s="172"/>
      <c r="AI117" s="172"/>
      <c r="AK117" s="160" t="s">
        <v>27</v>
      </c>
      <c r="AL117" s="160"/>
      <c r="AM117" s="160"/>
      <c r="AN117" s="160"/>
      <c r="AO117" s="160"/>
      <c r="AP117" s="160"/>
      <c r="AQ117" s="173"/>
      <c r="AR117" s="170"/>
      <c r="AS117" s="174"/>
      <c r="AT117" s="172"/>
      <c r="AU117" s="172"/>
      <c r="AV117" s="172"/>
      <c r="AW117" s="172"/>
      <c r="AX117" s="172"/>
      <c r="AY117" s="172"/>
      <c r="AZ117" s="172"/>
    </row>
    <row r="118" spans="1:53" ht="19.5" customHeight="1" thickBot="1" x14ac:dyDescent="0.25">
      <c r="A118" s="170" t="s">
        <v>1442</v>
      </c>
      <c r="B118" s="170"/>
      <c r="C118" s="170"/>
      <c r="D118" s="170"/>
      <c r="E118" s="170"/>
      <c r="F118" s="170"/>
      <c r="G118" s="170"/>
      <c r="H118" s="170"/>
      <c r="I118" s="170"/>
      <c r="J118" s="191"/>
      <c r="K118" s="191"/>
      <c r="L118" s="184"/>
      <c r="M118" s="185"/>
      <c r="N118" s="185"/>
      <c r="O118" s="185"/>
      <c r="P118" s="185"/>
      <c r="Q118" s="185"/>
      <c r="R118" s="185"/>
      <c r="S118" s="185"/>
      <c r="T118" s="185"/>
      <c r="U118" s="186"/>
      <c r="V118" s="186"/>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c r="BA118" s="170"/>
    </row>
    <row r="119" spans="1:53" ht="19.5" customHeight="1" thickBot="1" x14ac:dyDescent="0.25">
      <c r="A119" s="170" t="s">
        <v>29</v>
      </c>
      <c r="B119" s="170"/>
      <c r="C119" s="170"/>
      <c r="D119" s="170"/>
      <c r="E119" s="170"/>
      <c r="F119" s="170"/>
      <c r="G119" s="170"/>
      <c r="H119" s="170"/>
      <c r="I119" s="189"/>
      <c r="J119" s="209"/>
      <c r="K119" s="209"/>
      <c r="L119" s="209"/>
      <c r="M119" s="209"/>
      <c r="N119" s="209"/>
      <c r="O119" s="209"/>
      <c r="P119" s="209"/>
      <c r="R119" s="170" t="s">
        <v>30</v>
      </c>
      <c r="S119" s="170"/>
      <c r="T119" s="170"/>
      <c r="U119" s="170"/>
      <c r="V119" s="170"/>
      <c r="W119" s="170"/>
      <c r="X119" s="171"/>
      <c r="Y119" s="170"/>
      <c r="Z119" s="170"/>
      <c r="AA119" s="170"/>
      <c r="AB119" s="166"/>
      <c r="AC119" s="172"/>
      <c r="AD119" s="172"/>
      <c r="AE119" s="172"/>
      <c r="AF119" s="172"/>
      <c r="AG119" s="172"/>
      <c r="AH119" s="172"/>
      <c r="AI119" s="172"/>
      <c r="AK119" s="160" t="s">
        <v>86</v>
      </c>
      <c r="AL119" s="160"/>
      <c r="AM119" s="160"/>
      <c r="AN119" s="160"/>
      <c r="AO119" s="160"/>
      <c r="AP119" s="160"/>
      <c r="AQ119" s="160"/>
      <c r="AR119" s="160"/>
      <c r="AS119" s="160"/>
      <c r="AT119" s="199"/>
      <c r="AU119" s="199"/>
      <c r="AV119" s="199"/>
      <c r="AW119" s="199"/>
      <c r="AX119" s="199"/>
      <c r="AY119" s="199"/>
      <c r="AZ119" s="199"/>
    </row>
    <row r="120" spans="1:53" ht="19.5" customHeight="1" thickBot="1" x14ac:dyDescent="0.25">
      <c r="A120" s="170" t="s">
        <v>87</v>
      </c>
      <c r="B120" s="170"/>
      <c r="C120" s="170"/>
      <c r="D120" s="170"/>
      <c r="E120" s="170"/>
      <c r="F120" s="170"/>
      <c r="G120" s="170"/>
      <c r="H120" s="170"/>
      <c r="I120" s="228"/>
      <c r="J120" s="228"/>
      <c r="K120" s="228"/>
      <c r="L120" s="228"/>
      <c r="M120" s="228"/>
      <c r="N120" s="228"/>
      <c r="O120" s="228"/>
      <c r="P120" s="228"/>
      <c r="R120" s="170" t="s">
        <v>88</v>
      </c>
      <c r="S120" s="170"/>
      <c r="T120" s="170"/>
      <c r="U120" s="170"/>
      <c r="V120" s="170"/>
      <c r="W120" s="170"/>
      <c r="X120" s="171"/>
      <c r="Y120" s="170"/>
      <c r="Z120" s="170"/>
      <c r="AA120" s="170"/>
      <c r="AB120" s="166"/>
      <c r="AC120" s="172"/>
      <c r="AD120" s="172"/>
      <c r="AE120" s="172"/>
      <c r="AF120" s="172"/>
      <c r="AG120" s="172"/>
      <c r="AH120" s="172"/>
      <c r="AI120" s="172"/>
      <c r="AK120" s="160" t="s">
        <v>89</v>
      </c>
      <c r="AL120" s="160"/>
      <c r="AM120" s="160"/>
      <c r="AN120" s="160"/>
      <c r="AO120" s="160"/>
      <c r="AP120" s="160"/>
      <c r="AQ120" s="160"/>
      <c r="AR120" s="160"/>
      <c r="AS120" s="160"/>
      <c r="AT120" s="160"/>
      <c r="AU120" s="169"/>
      <c r="AV120" s="169"/>
      <c r="AW120" s="169"/>
      <c r="AX120" s="169"/>
      <c r="AY120" s="169"/>
      <c r="AZ120" s="169"/>
    </row>
    <row r="121" spans="1:53" ht="19.5" customHeight="1" thickBot="1" x14ac:dyDescent="0.25">
      <c r="A121" s="170" t="s">
        <v>31</v>
      </c>
      <c r="B121" s="170"/>
      <c r="C121" s="170"/>
      <c r="D121" s="170"/>
      <c r="E121" s="170"/>
      <c r="F121" s="170"/>
      <c r="G121" s="171"/>
      <c r="H121" s="170"/>
      <c r="I121" s="166"/>
      <c r="J121" s="172"/>
      <c r="K121" s="172"/>
      <c r="L121" s="172"/>
      <c r="M121" s="172"/>
      <c r="N121" s="172"/>
      <c r="O121" s="172"/>
      <c r="P121" s="172"/>
      <c r="R121" s="160" t="s">
        <v>20</v>
      </c>
      <c r="S121" s="160"/>
      <c r="T121" s="160"/>
      <c r="U121" s="160"/>
      <c r="V121" s="160"/>
      <c r="W121" s="160"/>
      <c r="X121" s="173"/>
      <c r="Y121" s="170"/>
      <c r="Z121" s="170"/>
      <c r="AA121" s="170"/>
      <c r="AB121" s="174"/>
      <c r="AC121" s="172"/>
      <c r="AD121" s="172"/>
      <c r="AE121" s="172"/>
      <c r="AF121" s="172"/>
      <c r="AG121" s="172"/>
      <c r="AH121" s="172"/>
      <c r="AI121" s="172"/>
      <c r="AK121" s="170" t="s">
        <v>84</v>
      </c>
      <c r="AL121" s="170"/>
      <c r="AM121" s="170"/>
      <c r="AN121" s="170"/>
      <c r="AO121" s="170"/>
      <c r="AP121" s="170"/>
      <c r="AQ121" s="170"/>
      <c r="AR121" s="170"/>
      <c r="AS121" s="170"/>
      <c r="AU121" s="87"/>
      <c r="AV121" s="15" t="s">
        <v>37</v>
      </c>
      <c r="AY121" s="87"/>
      <c r="AZ121" s="15" t="s">
        <v>0</v>
      </c>
    </row>
    <row r="122" spans="1:53" ht="6.75" customHeight="1" thickBot="1" x14ac:dyDescent="0.25">
      <c r="A122" s="170"/>
      <c r="B122" s="170"/>
      <c r="C122" s="170"/>
      <c r="D122" s="170"/>
      <c r="E122" s="170"/>
      <c r="F122" s="170"/>
      <c r="G122" s="170"/>
      <c r="H122" s="170"/>
      <c r="I122" s="170"/>
      <c r="J122" s="170"/>
      <c r="K122" s="170"/>
      <c r="L122" s="170"/>
      <c r="M122" s="170"/>
      <c r="N122" s="170"/>
      <c r="O122" s="170"/>
      <c r="P122" s="170"/>
      <c r="Q122" s="170"/>
      <c r="R122" s="170"/>
      <c r="S122" s="170"/>
      <c r="T122" s="170"/>
      <c r="U122" s="170"/>
      <c r="V122" s="170"/>
      <c r="W122" s="170"/>
      <c r="X122" s="170"/>
      <c r="Y122" s="170"/>
      <c r="Z122" s="170"/>
      <c r="AA122" s="170"/>
      <c r="AB122" s="170"/>
      <c r="AC122" s="170"/>
      <c r="AD122" s="170"/>
      <c r="AE122" s="170"/>
      <c r="AF122" s="170"/>
      <c r="AG122" s="170"/>
      <c r="AH122" s="170"/>
      <c r="AI122" s="170"/>
      <c r="AJ122" s="170"/>
      <c r="AK122" s="170"/>
      <c r="AL122" s="170"/>
      <c r="AM122" s="170"/>
      <c r="AN122" s="170"/>
      <c r="AO122" s="170"/>
      <c r="AP122" s="170"/>
      <c r="AQ122" s="170"/>
      <c r="AR122" s="170"/>
      <c r="AS122" s="170"/>
      <c r="AT122" s="170"/>
      <c r="AU122" s="170"/>
      <c r="AV122" s="170"/>
      <c r="AW122" s="170"/>
      <c r="AX122" s="170"/>
      <c r="AY122" s="170"/>
      <c r="AZ122" s="170"/>
    </row>
    <row r="123" spans="1:53" ht="14.25" customHeight="1" thickBot="1" x14ac:dyDescent="0.25">
      <c r="A123" s="160" t="s">
        <v>36</v>
      </c>
      <c r="B123" s="160"/>
      <c r="C123" s="160"/>
      <c r="D123" s="160"/>
      <c r="E123" s="160"/>
      <c r="F123" s="160"/>
      <c r="G123" s="160"/>
      <c r="H123" s="160"/>
      <c r="I123" s="160"/>
      <c r="J123" s="160"/>
      <c r="K123" s="160"/>
      <c r="L123" s="160"/>
      <c r="N123" s="86"/>
      <c r="O123" s="161" t="s">
        <v>37</v>
      </c>
      <c r="P123" s="162"/>
      <c r="Q123" s="86"/>
      <c r="R123" s="161" t="s">
        <v>0</v>
      </c>
      <c r="S123" s="160"/>
      <c r="U123" s="160" t="s">
        <v>38</v>
      </c>
      <c r="V123" s="160"/>
      <c r="W123" s="160"/>
      <c r="X123" s="160"/>
      <c r="Y123" s="160"/>
      <c r="Z123" s="160"/>
      <c r="AA123" s="160"/>
      <c r="AB123" s="160"/>
      <c r="AC123" s="160"/>
      <c r="AD123" s="160"/>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row>
    <row r="124" spans="1:53" ht="19.5" customHeight="1" thickBot="1" x14ac:dyDescent="0.25">
      <c r="A124" s="160" t="s">
        <v>39</v>
      </c>
      <c r="B124" s="160"/>
      <c r="C124" s="160"/>
      <c r="D124" s="160"/>
      <c r="E124" s="160"/>
      <c r="F124" s="160"/>
      <c r="G124" s="160"/>
      <c r="H124" s="160"/>
      <c r="I124" s="160"/>
      <c r="J124" s="160"/>
      <c r="K124" s="15"/>
      <c r="L124" s="164" t="s">
        <v>40</v>
      </c>
      <c r="M124" s="164"/>
      <c r="N124" s="164"/>
      <c r="O124" s="164"/>
      <c r="P124" s="163"/>
      <c r="Q124" s="163"/>
      <c r="R124" s="163"/>
      <c r="S124" s="163"/>
      <c r="T124" s="163"/>
      <c r="U124" s="163"/>
      <c r="V124" s="163"/>
      <c r="W124" s="163"/>
      <c r="X124" s="163"/>
      <c r="Z124" s="15"/>
      <c r="AA124" s="165" t="s">
        <v>41</v>
      </c>
      <c r="AB124" s="165"/>
      <c r="AC124" s="165"/>
      <c r="AD124" s="165"/>
      <c r="AE124" s="165"/>
      <c r="AF124" s="166"/>
      <c r="AG124" s="166"/>
      <c r="AH124" s="166"/>
      <c r="AI124" s="166"/>
      <c r="AJ124" s="166"/>
      <c r="AK124" s="166"/>
      <c r="AL124" s="166"/>
      <c r="AM124" s="166"/>
      <c r="AN124" s="166"/>
      <c r="AQ124" s="167" t="s">
        <v>1387</v>
      </c>
      <c r="AR124" s="167"/>
      <c r="AS124" s="167"/>
      <c r="AT124" s="167"/>
      <c r="AU124" s="168"/>
      <c r="AV124" s="166"/>
      <c r="AW124" s="166"/>
      <c r="AX124" s="166"/>
      <c r="AY124" s="166"/>
      <c r="AZ124" s="166"/>
    </row>
    <row r="125" spans="1:53" ht="19.5" customHeight="1" x14ac:dyDescent="0.2">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6"/>
      <c r="AY125" s="196"/>
      <c r="AZ125" s="196"/>
      <c r="BA125" s="196"/>
    </row>
    <row r="126" spans="1:53" s="25" customFormat="1" ht="18.75" customHeight="1" thickBot="1" x14ac:dyDescent="0.25">
      <c r="A126" s="227" t="s">
        <v>32</v>
      </c>
      <c r="B126" s="227"/>
      <c r="C126" s="227"/>
      <c r="D126" s="227"/>
      <c r="E126" s="227"/>
      <c r="F126" s="227"/>
      <c r="G126" s="227"/>
      <c r="H126" s="227"/>
      <c r="I126" s="199"/>
      <c r="J126" s="199"/>
      <c r="K126" s="199"/>
      <c r="L126" s="199"/>
      <c r="M126" s="199"/>
      <c r="N126" s="199"/>
      <c r="O126" s="199"/>
      <c r="P126" s="199"/>
      <c r="Q126" s="18"/>
      <c r="R126" s="160" t="s">
        <v>22</v>
      </c>
      <c r="S126" s="160"/>
      <c r="T126" s="160"/>
      <c r="U126" s="160"/>
      <c r="V126" s="160"/>
      <c r="W126" s="160"/>
      <c r="X126" s="160"/>
      <c r="Y126" s="160"/>
      <c r="Z126" s="133"/>
      <c r="AA126" s="133"/>
      <c r="AB126" s="230"/>
      <c r="AC126" s="231"/>
      <c r="AD126" s="231"/>
      <c r="AE126" s="231"/>
      <c r="AF126" s="231"/>
      <c r="AG126" s="231"/>
      <c r="AH126" s="231"/>
      <c r="AI126" s="231"/>
      <c r="AJ126" s="16"/>
      <c r="AK126" s="229" t="s">
        <v>24</v>
      </c>
      <c r="AL126" s="229"/>
      <c r="AM126" s="229"/>
      <c r="AN126" s="229"/>
      <c r="AO126" s="229"/>
      <c r="AP126" s="232"/>
      <c r="AQ126" s="170"/>
      <c r="AR126" s="170"/>
      <c r="AS126" s="233"/>
      <c r="AT126" s="231"/>
      <c r="AU126" s="231"/>
      <c r="AV126" s="231"/>
      <c r="AW126" s="231"/>
      <c r="AX126" s="231"/>
      <c r="AY126" s="231"/>
      <c r="AZ126" s="231"/>
    </row>
    <row r="127" spans="1:53" ht="19.5" customHeight="1" thickBot="1" x14ac:dyDescent="0.25">
      <c r="A127" s="170" t="s">
        <v>23</v>
      </c>
      <c r="B127" s="170"/>
      <c r="C127" s="170"/>
      <c r="D127" s="170"/>
      <c r="E127" s="170"/>
      <c r="F127" s="170"/>
      <c r="G127" s="170"/>
      <c r="H127" s="170"/>
      <c r="I127" s="166"/>
      <c r="J127" s="166"/>
      <c r="K127" s="166"/>
      <c r="L127" s="166"/>
      <c r="M127" s="166"/>
      <c r="N127" s="166"/>
      <c r="O127" s="166"/>
      <c r="P127" s="166"/>
      <c r="R127" s="160" t="s">
        <v>26</v>
      </c>
      <c r="S127" s="160"/>
      <c r="T127" s="160"/>
      <c r="U127" s="160"/>
      <c r="V127" s="160"/>
      <c r="W127" s="160"/>
      <c r="X127" s="160"/>
      <c r="Y127" s="160"/>
      <c r="Z127" s="160"/>
      <c r="AA127" s="160"/>
      <c r="AB127" s="166"/>
      <c r="AC127" s="166"/>
      <c r="AD127" s="166"/>
      <c r="AE127" s="166"/>
      <c r="AF127" s="172"/>
      <c r="AG127" s="172"/>
      <c r="AH127" s="172"/>
      <c r="AI127" s="172"/>
      <c r="AK127" s="160" t="s">
        <v>25</v>
      </c>
      <c r="AL127" s="160"/>
      <c r="AM127" s="160"/>
      <c r="AN127" s="160"/>
      <c r="AO127" s="160"/>
      <c r="AP127" s="160"/>
      <c r="AQ127" s="171"/>
      <c r="AR127" s="170"/>
      <c r="AS127" s="169"/>
      <c r="AT127" s="172"/>
      <c r="AU127" s="172"/>
      <c r="AV127" s="172"/>
      <c r="AW127" s="172"/>
      <c r="AX127" s="172"/>
      <c r="AY127" s="172"/>
      <c r="AZ127" s="172"/>
    </row>
    <row r="128" spans="1:53" ht="19.5" customHeight="1" thickBot="1" x14ac:dyDescent="0.25">
      <c r="A128" s="160" t="s">
        <v>143</v>
      </c>
      <c r="B128" s="160"/>
      <c r="C128" s="160"/>
      <c r="D128" s="160"/>
      <c r="E128" s="160"/>
      <c r="F128" s="160"/>
      <c r="G128" s="160"/>
      <c r="H128" s="160"/>
      <c r="I128" s="189"/>
      <c r="J128" s="209"/>
      <c r="K128" s="209"/>
      <c r="L128" s="209"/>
      <c r="M128" s="209"/>
      <c r="N128" s="209"/>
      <c r="O128" s="209"/>
      <c r="P128" s="209"/>
      <c r="R128" s="160" t="s">
        <v>152</v>
      </c>
      <c r="S128" s="160"/>
      <c r="T128" s="160"/>
      <c r="U128" s="160"/>
      <c r="V128" s="160"/>
      <c r="W128" s="160"/>
      <c r="X128" s="160"/>
      <c r="Y128" s="160"/>
      <c r="Z128" s="92"/>
      <c r="AA128" s="92"/>
      <c r="AB128" s="166"/>
      <c r="AC128" s="172"/>
      <c r="AD128" s="172"/>
      <c r="AE128" s="172"/>
      <c r="AF128" s="172"/>
      <c r="AG128" s="172"/>
      <c r="AH128" s="172"/>
      <c r="AI128" s="172"/>
      <c r="AK128" s="160" t="s">
        <v>27</v>
      </c>
      <c r="AL128" s="160"/>
      <c r="AM128" s="160"/>
      <c r="AN128" s="160"/>
      <c r="AO128" s="160"/>
      <c r="AP128" s="160"/>
      <c r="AQ128" s="173"/>
      <c r="AR128" s="170"/>
      <c r="AS128" s="174"/>
      <c r="AT128" s="172"/>
      <c r="AU128" s="172"/>
      <c r="AV128" s="172"/>
      <c r="AW128" s="172"/>
      <c r="AX128" s="172"/>
      <c r="AY128" s="172"/>
      <c r="AZ128" s="172"/>
    </row>
    <row r="129" spans="1:53" ht="19.5" customHeight="1" thickBot="1" x14ac:dyDescent="0.25">
      <c r="A129" s="170" t="s">
        <v>1442</v>
      </c>
      <c r="B129" s="170"/>
      <c r="C129" s="170"/>
      <c r="D129" s="170"/>
      <c r="E129" s="170"/>
      <c r="F129" s="170"/>
      <c r="G129" s="170"/>
      <c r="H129" s="170"/>
      <c r="I129" s="170"/>
      <c r="J129" s="191"/>
      <c r="K129" s="191"/>
      <c r="L129" s="184"/>
      <c r="M129" s="185"/>
      <c r="N129" s="185"/>
      <c r="O129" s="185"/>
      <c r="P129" s="185"/>
      <c r="Q129" s="185"/>
      <c r="R129" s="185"/>
      <c r="S129" s="185"/>
      <c r="T129" s="185"/>
      <c r="U129" s="186"/>
      <c r="V129" s="186"/>
      <c r="W129" s="170"/>
      <c r="X129" s="170"/>
      <c r="Y129" s="170"/>
      <c r="Z129" s="170"/>
      <c r="AA129" s="170"/>
      <c r="AB129" s="170"/>
      <c r="AC129" s="170"/>
      <c r="AD129" s="170"/>
      <c r="AE129" s="170"/>
      <c r="AF129" s="170"/>
      <c r="AG129" s="170"/>
      <c r="AH129" s="170"/>
      <c r="AI129" s="170"/>
      <c r="AJ129" s="170"/>
      <c r="AK129" s="170"/>
      <c r="AL129" s="170"/>
      <c r="AM129" s="170"/>
      <c r="AN129" s="170"/>
      <c r="AO129" s="170"/>
      <c r="AP129" s="170"/>
      <c r="AQ129" s="170"/>
      <c r="AR129" s="170"/>
      <c r="AS129" s="170"/>
      <c r="AT129" s="170"/>
      <c r="AU129" s="170"/>
      <c r="AV129" s="170"/>
      <c r="AW129" s="170"/>
      <c r="AX129" s="170"/>
      <c r="AY129" s="170"/>
      <c r="AZ129" s="170"/>
      <c r="BA129" s="170"/>
    </row>
    <row r="130" spans="1:53" ht="19.5" customHeight="1" thickBot="1" x14ac:dyDescent="0.25">
      <c r="A130" s="170" t="s">
        <v>29</v>
      </c>
      <c r="B130" s="170"/>
      <c r="C130" s="170"/>
      <c r="D130" s="170"/>
      <c r="E130" s="170"/>
      <c r="F130" s="170"/>
      <c r="G130" s="170"/>
      <c r="H130" s="170"/>
      <c r="I130" s="189"/>
      <c r="J130" s="209"/>
      <c r="K130" s="209"/>
      <c r="L130" s="209"/>
      <c r="M130" s="209"/>
      <c r="N130" s="209"/>
      <c r="O130" s="209"/>
      <c r="P130" s="209"/>
      <c r="R130" s="170" t="s">
        <v>30</v>
      </c>
      <c r="S130" s="170"/>
      <c r="T130" s="170"/>
      <c r="U130" s="170"/>
      <c r="V130" s="170"/>
      <c r="W130" s="170"/>
      <c r="X130" s="171"/>
      <c r="Y130" s="170"/>
      <c r="Z130" s="170"/>
      <c r="AA130" s="170"/>
      <c r="AB130" s="166"/>
      <c r="AC130" s="172"/>
      <c r="AD130" s="172"/>
      <c r="AE130" s="172"/>
      <c r="AF130" s="172"/>
      <c r="AG130" s="172"/>
      <c r="AH130" s="172"/>
      <c r="AI130" s="172"/>
      <c r="AK130" s="160" t="s">
        <v>86</v>
      </c>
      <c r="AL130" s="160"/>
      <c r="AM130" s="160"/>
      <c r="AN130" s="160"/>
      <c r="AO130" s="160"/>
      <c r="AP130" s="160"/>
      <c r="AQ130" s="160"/>
      <c r="AR130" s="160"/>
      <c r="AS130" s="160"/>
      <c r="AT130" s="199"/>
      <c r="AU130" s="199"/>
      <c r="AV130" s="199"/>
      <c r="AW130" s="199"/>
      <c r="AX130" s="199"/>
      <c r="AY130" s="199"/>
      <c r="AZ130" s="199"/>
    </row>
    <row r="131" spans="1:53" ht="19.5" customHeight="1" thickBot="1" x14ac:dyDescent="0.25">
      <c r="A131" s="170" t="s">
        <v>87</v>
      </c>
      <c r="B131" s="170"/>
      <c r="C131" s="170"/>
      <c r="D131" s="170"/>
      <c r="E131" s="170"/>
      <c r="F131" s="170"/>
      <c r="G131" s="170"/>
      <c r="H131" s="170"/>
      <c r="I131" s="228"/>
      <c r="J131" s="228"/>
      <c r="K131" s="228"/>
      <c r="L131" s="228"/>
      <c r="M131" s="228"/>
      <c r="N131" s="228"/>
      <c r="O131" s="228"/>
      <c r="P131" s="228"/>
      <c r="R131" s="170" t="s">
        <v>88</v>
      </c>
      <c r="S131" s="170"/>
      <c r="T131" s="170"/>
      <c r="U131" s="170"/>
      <c r="V131" s="170"/>
      <c r="W131" s="170"/>
      <c r="X131" s="171"/>
      <c r="Y131" s="170"/>
      <c r="Z131" s="170"/>
      <c r="AA131" s="170"/>
      <c r="AB131" s="166"/>
      <c r="AC131" s="172"/>
      <c r="AD131" s="172"/>
      <c r="AE131" s="172"/>
      <c r="AF131" s="172"/>
      <c r="AG131" s="172"/>
      <c r="AH131" s="172"/>
      <c r="AI131" s="172"/>
      <c r="AK131" s="160" t="s">
        <v>89</v>
      </c>
      <c r="AL131" s="160"/>
      <c r="AM131" s="160"/>
      <c r="AN131" s="160"/>
      <c r="AO131" s="160"/>
      <c r="AP131" s="160"/>
      <c r="AQ131" s="160"/>
      <c r="AR131" s="160"/>
      <c r="AS131" s="160"/>
      <c r="AT131" s="160"/>
      <c r="AU131" s="169"/>
      <c r="AV131" s="169"/>
      <c r="AW131" s="169"/>
      <c r="AX131" s="169"/>
      <c r="AY131" s="169"/>
      <c r="AZ131" s="169"/>
    </row>
    <row r="132" spans="1:53" ht="19.5" customHeight="1" thickBot="1" x14ac:dyDescent="0.25">
      <c r="A132" s="170" t="s">
        <v>31</v>
      </c>
      <c r="B132" s="170"/>
      <c r="C132" s="170"/>
      <c r="D132" s="170"/>
      <c r="E132" s="170"/>
      <c r="F132" s="170"/>
      <c r="G132" s="171"/>
      <c r="H132" s="170"/>
      <c r="I132" s="166"/>
      <c r="J132" s="172"/>
      <c r="K132" s="172"/>
      <c r="L132" s="172"/>
      <c r="M132" s="172"/>
      <c r="N132" s="172"/>
      <c r="O132" s="172"/>
      <c r="P132" s="172"/>
      <c r="R132" s="160" t="s">
        <v>20</v>
      </c>
      <c r="S132" s="160"/>
      <c r="T132" s="160"/>
      <c r="U132" s="160"/>
      <c r="V132" s="160"/>
      <c r="W132" s="160"/>
      <c r="X132" s="173"/>
      <c r="Y132" s="170"/>
      <c r="Z132" s="170"/>
      <c r="AA132" s="170"/>
      <c r="AB132" s="174"/>
      <c r="AC132" s="172"/>
      <c r="AD132" s="172"/>
      <c r="AE132" s="172"/>
      <c r="AF132" s="172"/>
      <c r="AG132" s="172"/>
      <c r="AH132" s="172"/>
      <c r="AI132" s="172"/>
      <c r="AK132" s="170" t="s">
        <v>84</v>
      </c>
      <c r="AL132" s="170"/>
      <c r="AM132" s="170"/>
      <c r="AN132" s="170"/>
      <c r="AO132" s="170"/>
      <c r="AP132" s="170"/>
      <c r="AQ132" s="170"/>
      <c r="AR132" s="170"/>
      <c r="AS132" s="170"/>
      <c r="AU132" s="87"/>
      <c r="AV132" s="15" t="s">
        <v>37</v>
      </c>
      <c r="AY132" s="87"/>
      <c r="AZ132" s="15" t="s">
        <v>0</v>
      </c>
    </row>
    <row r="133" spans="1:53" ht="6.75" customHeight="1" thickBot="1" x14ac:dyDescent="0.25">
      <c r="A133" s="170"/>
      <c r="B133" s="170"/>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170"/>
      <c r="AE133" s="170"/>
      <c r="AF133" s="170"/>
      <c r="AG133" s="170"/>
      <c r="AH133" s="170"/>
      <c r="AI133" s="170"/>
      <c r="AJ133" s="170"/>
      <c r="AK133" s="170"/>
      <c r="AL133" s="170"/>
      <c r="AM133" s="170"/>
      <c r="AN133" s="170"/>
      <c r="AO133" s="170"/>
      <c r="AP133" s="170"/>
      <c r="AQ133" s="170"/>
      <c r="AR133" s="170"/>
      <c r="AS133" s="170"/>
      <c r="AT133" s="170"/>
      <c r="AU133" s="170"/>
      <c r="AV133" s="170"/>
      <c r="AW133" s="170"/>
      <c r="AX133" s="170"/>
      <c r="AY133" s="170"/>
      <c r="AZ133" s="170"/>
    </row>
    <row r="134" spans="1:53" ht="14.25" customHeight="1" thickBot="1" x14ac:dyDescent="0.25">
      <c r="A134" s="160" t="s">
        <v>36</v>
      </c>
      <c r="B134" s="160"/>
      <c r="C134" s="160"/>
      <c r="D134" s="160"/>
      <c r="E134" s="160"/>
      <c r="F134" s="160"/>
      <c r="G134" s="160"/>
      <c r="H134" s="160"/>
      <c r="I134" s="160"/>
      <c r="J134" s="160"/>
      <c r="K134" s="160"/>
      <c r="L134" s="160"/>
      <c r="N134" s="86"/>
      <c r="O134" s="161" t="s">
        <v>37</v>
      </c>
      <c r="P134" s="162"/>
      <c r="Q134" s="86"/>
      <c r="R134" s="161" t="s">
        <v>0</v>
      </c>
      <c r="S134" s="160"/>
      <c r="U134" s="160" t="s">
        <v>38</v>
      </c>
      <c r="V134" s="160"/>
      <c r="W134" s="160"/>
      <c r="X134" s="160"/>
      <c r="Y134" s="160"/>
      <c r="Z134" s="160"/>
      <c r="AA134" s="160"/>
      <c r="AB134" s="160"/>
      <c r="AC134" s="160"/>
      <c r="AD134" s="160"/>
      <c r="AE134" s="163"/>
      <c r="AF134" s="163"/>
      <c r="AG134" s="163"/>
      <c r="AH134" s="163"/>
      <c r="AI134" s="163"/>
      <c r="AJ134" s="163"/>
      <c r="AK134" s="163"/>
      <c r="AL134" s="163"/>
      <c r="AM134" s="163"/>
      <c r="AN134" s="163"/>
      <c r="AO134" s="163"/>
      <c r="AP134" s="163"/>
      <c r="AQ134" s="163"/>
      <c r="AR134" s="163"/>
      <c r="AS134" s="163"/>
      <c r="AT134" s="163"/>
      <c r="AU134" s="163"/>
      <c r="AV134" s="163"/>
      <c r="AW134" s="163"/>
      <c r="AX134" s="163"/>
      <c r="AY134" s="163"/>
      <c r="AZ134" s="163"/>
    </row>
    <row r="135" spans="1:53" ht="19.5" customHeight="1" thickBot="1" x14ac:dyDescent="0.25">
      <c r="A135" s="160" t="s">
        <v>39</v>
      </c>
      <c r="B135" s="160"/>
      <c r="C135" s="160"/>
      <c r="D135" s="160"/>
      <c r="E135" s="160"/>
      <c r="F135" s="160"/>
      <c r="G135" s="160"/>
      <c r="H135" s="160"/>
      <c r="I135" s="160"/>
      <c r="J135" s="160"/>
      <c r="K135" s="15"/>
      <c r="L135" s="164" t="s">
        <v>40</v>
      </c>
      <c r="M135" s="164"/>
      <c r="N135" s="164"/>
      <c r="O135" s="164"/>
      <c r="P135" s="163"/>
      <c r="Q135" s="163"/>
      <c r="R135" s="163"/>
      <c r="S135" s="163"/>
      <c r="T135" s="163"/>
      <c r="U135" s="163"/>
      <c r="V135" s="163"/>
      <c r="W135" s="163"/>
      <c r="X135" s="163"/>
      <c r="Z135" s="15"/>
      <c r="AA135" s="165" t="s">
        <v>41</v>
      </c>
      <c r="AB135" s="165"/>
      <c r="AC135" s="165"/>
      <c r="AD135" s="165"/>
      <c r="AE135" s="165"/>
      <c r="AF135" s="166"/>
      <c r="AG135" s="166"/>
      <c r="AH135" s="166"/>
      <c r="AI135" s="166"/>
      <c r="AJ135" s="166"/>
      <c r="AK135" s="166"/>
      <c r="AL135" s="166"/>
      <c r="AM135" s="166"/>
      <c r="AN135" s="166"/>
      <c r="AQ135" s="167" t="s">
        <v>1387</v>
      </c>
      <c r="AR135" s="167"/>
      <c r="AS135" s="167"/>
      <c r="AT135" s="167"/>
      <c r="AU135" s="168"/>
      <c r="AV135" s="166"/>
      <c r="AW135" s="166"/>
      <c r="AX135" s="166"/>
      <c r="AY135" s="166"/>
      <c r="AZ135" s="166"/>
    </row>
    <row r="136" spans="1:53" ht="19.5" customHeight="1" x14ac:dyDescent="0.2">
      <c r="A136" s="196"/>
      <c r="B136" s="191"/>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c r="Z136" s="191"/>
      <c r="AA136" s="191"/>
      <c r="AB136" s="191"/>
      <c r="AC136" s="191"/>
      <c r="AD136" s="191"/>
      <c r="AE136" s="191"/>
      <c r="AF136" s="191"/>
      <c r="AG136" s="191"/>
      <c r="AH136" s="191"/>
      <c r="AI136" s="191"/>
      <c r="AJ136" s="191"/>
      <c r="AK136" s="191"/>
      <c r="AL136" s="191"/>
      <c r="AM136" s="191"/>
      <c r="AN136" s="191"/>
      <c r="AO136" s="191"/>
      <c r="AP136" s="191"/>
      <c r="AQ136" s="191"/>
      <c r="AR136" s="191"/>
      <c r="AS136" s="191"/>
      <c r="AT136" s="191"/>
      <c r="AU136" s="191"/>
      <c r="AV136" s="191"/>
      <c r="AW136" s="191"/>
      <c r="AX136" s="191"/>
      <c r="AY136" s="191"/>
      <c r="AZ136" s="191"/>
      <c r="BA136" s="191"/>
    </row>
    <row r="137" spans="1:53" ht="19.5" customHeight="1" thickBot="1" x14ac:dyDescent="0.3">
      <c r="A137" s="105" t="s">
        <v>153</v>
      </c>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c r="AT137" s="105"/>
      <c r="AU137" s="105"/>
      <c r="AV137" s="105"/>
      <c r="AW137" s="105"/>
      <c r="AX137" s="27"/>
      <c r="AY137" s="27"/>
      <c r="AZ137" s="27"/>
      <c r="BA137" s="27"/>
    </row>
    <row r="138" spans="1:53" ht="9.75" customHeight="1" x14ac:dyDescent="0.2">
      <c r="A138" s="196"/>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c r="AY138" s="191"/>
      <c r="AZ138" s="191"/>
      <c r="BA138" s="191"/>
    </row>
    <row r="139" spans="1:53" ht="60" customHeight="1" thickBot="1" x14ac:dyDescent="0.4">
      <c r="A139" s="234" t="s">
        <v>51</v>
      </c>
      <c r="B139" s="234"/>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c r="BA139" s="234"/>
    </row>
    <row r="140" spans="1:53" ht="15.95" customHeight="1" thickBot="1" x14ac:dyDescent="0.25">
      <c r="A140" s="196"/>
      <c r="B140" s="191"/>
      <c r="C140" s="191"/>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1"/>
      <c r="AZ140" s="191"/>
      <c r="BA140" s="191"/>
    </row>
    <row r="141" spans="1:53" s="16" customFormat="1" ht="15.95" customHeight="1" thickBot="1" x14ac:dyDescent="0.25">
      <c r="A141" s="196" t="s">
        <v>52</v>
      </c>
      <c r="B141" s="196"/>
      <c r="C141" s="196"/>
      <c r="D141" s="196"/>
      <c r="E141" s="196"/>
      <c r="F141" s="196"/>
      <c r="G141" s="196"/>
      <c r="H141" s="196"/>
      <c r="I141" s="196"/>
      <c r="J141" s="196"/>
      <c r="K141" s="196"/>
      <c r="L141" s="196"/>
      <c r="M141" s="196"/>
      <c r="N141" s="196"/>
      <c r="O141" s="196"/>
      <c r="P141" s="196"/>
      <c r="R141" s="86"/>
      <c r="S141" s="16" t="s">
        <v>37</v>
      </c>
      <c r="V141" s="86"/>
      <c r="W141" s="16" t="s">
        <v>0</v>
      </c>
      <c r="AA141" s="196" t="s">
        <v>45</v>
      </c>
      <c r="AB141" s="196"/>
      <c r="AC141" s="196"/>
      <c r="AD141" s="196"/>
      <c r="AE141" s="196"/>
      <c r="AF141" s="196"/>
      <c r="AG141" s="196"/>
      <c r="AH141" s="196"/>
      <c r="AI141" s="196"/>
      <c r="AJ141" s="196"/>
      <c r="AK141" s="196"/>
      <c r="AL141" s="196"/>
      <c r="AM141" s="196"/>
      <c r="AN141" s="170"/>
      <c r="AO141" s="170"/>
      <c r="AP141" s="170"/>
      <c r="AQ141" s="170"/>
      <c r="AR141" s="170"/>
      <c r="AS141" s="170"/>
      <c r="AT141" s="170"/>
      <c r="AU141" s="170"/>
      <c r="AV141" s="170"/>
      <c r="AW141" s="170"/>
      <c r="AX141" s="170"/>
      <c r="AY141" s="170"/>
      <c r="AZ141" s="170"/>
      <c r="BA141" s="170"/>
    </row>
    <row r="142" spans="1:53" ht="15.95" customHeight="1" thickBot="1" x14ac:dyDescent="0.25">
      <c r="A142" s="196"/>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1"/>
      <c r="AZ142" s="191"/>
      <c r="BA142" s="191"/>
    </row>
    <row r="143" spans="1:53" ht="18" customHeight="1" thickBot="1" x14ac:dyDescent="0.25">
      <c r="A143" s="196" t="s">
        <v>53</v>
      </c>
      <c r="B143" s="196"/>
      <c r="C143" s="196"/>
      <c r="D143" s="196"/>
      <c r="F143" s="170" t="s">
        <v>56</v>
      </c>
      <c r="G143" s="170"/>
      <c r="H143" s="170"/>
      <c r="I143" s="170"/>
      <c r="J143" s="170"/>
      <c r="K143" s="170"/>
      <c r="L143" s="170"/>
      <c r="M143" s="170"/>
      <c r="N143" s="170"/>
      <c r="O143" s="170"/>
      <c r="P143" s="16"/>
      <c r="Q143" s="199"/>
      <c r="R143" s="199"/>
      <c r="S143" s="199"/>
      <c r="T143" s="199"/>
      <c r="U143" s="199"/>
      <c r="V143" s="199"/>
      <c r="W143" s="199"/>
      <c r="X143" s="199"/>
      <c r="Y143" s="199"/>
      <c r="AB143" s="15" t="s">
        <v>1002</v>
      </c>
      <c r="AK143" s="226"/>
      <c r="AL143" s="226"/>
      <c r="AM143" s="226"/>
      <c r="AN143" s="226"/>
      <c r="AO143" s="226"/>
      <c r="AP143" s="226"/>
      <c r="AQ143" s="226"/>
      <c r="AR143" s="226"/>
      <c r="AS143" s="226"/>
    </row>
    <row r="144" spans="1:53" ht="18" customHeight="1" thickBot="1" x14ac:dyDescent="0.25">
      <c r="A144" s="16"/>
      <c r="B144" s="16"/>
      <c r="C144" s="16"/>
      <c r="D144" s="16"/>
      <c r="F144" s="15" t="s">
        <v>1005</v>
      </c>
      <c r="P144" s="16"/>
      <c r="Q144" s="212"/>
      <c r="R144" s="212"/>
      <c r="S144" s="212"/>
      <c r="T144" s="212"/>
      <c r="U144" s="212"/>
      <c r="V144" s="212"/>
      <c r="W144" s="212"/>
      <c r="X144" s="212"/>
      <c r="Y144" s="212"/>
      <c r="AB144" s="15" t="s">
        <v>1003</v>
      </c>
      <c r="AK144" s="213"/>
      <c r="AL144" s="213"/>
      <c r="AM144" s="213"/>
      <c r="AN144" s="213"/>
      <c r="AO144" s="213"/>
      <c r="AP144" s="213"/>
      <c r="AQ144" s="213"/>
      <c r="AR144" s="213"/>
      <c r="AS144" s="213"/>
    </row>
    <row r="145" spans="1:53" ht="18" customHeight="1" thickBot="1" x14ac:dyDescent="0.25">
      <c r="A145" s="16"/>
      <c r="B145" s="16"/>
      <c r="C145" s="16"/>
      <c r="D145" s="16"/>
      <c r="F145" s="15" t="s">
        <v>1002</v>
      </c>
      <c r="P145" s="16"/>
      <c r="Q145" s="212"/>
      <c r="R145" s="212"/>
      <c r="S145" s="212"/>
      <c r="T145" s="212"/>
      <c r="U145" s="212"/>
      <c r="V145" s="212"/>
      <c r="W145" s="212"/>
      <c r="X145" s="212"/>
      <c r="Y145" s="212"/>
      <c r="AB145" s="15" t="s">
        <v>1001</v>
      </c>
      <c r="AK145" s="213"/>
      <c r="AL145" s="213"/>
      <c r="AM145" s="213"/>
      <c r="AN145" s="213"/>
      <c r="AO145" s="213"/>
      <c r="AP145" s="213"/>
      <c r="AQ145" s="213"/>
      <c r="AR145" s="213"/>
      <c r="AS145" s="213"/>
    </row>
    <row r="146" spans="1:53" ht="18" customHeight="1" thickBot="1" x14ac:dyDescent="0.25">
      <c r="A146" s="16"/>
      <c r="B146" s="16"/>
      <c r="C146" s="16"/>
      <c r="D146" s="16"/>
      <c r="F146" s="15" t="s">
        <v>1006</v>
      </c>
      <c r="P146" s="16"/>
      <c r="Q146" s="212"/>
      <c r="R146" s="212"/>
      <c r="S146" s="212"/>
      <c r="T146" s="212"/>
      <c r="U146" s="212"/>
      <c r="V146" s="212"/>
      <c r="W146" s="212"/>
      <c r="X146" s="212"/>
      <c r="Y146" s="212"/>
      <c r="AB146" s="18" t="s">
        <v>1004</v>
      </c>
      <c r="AF146" s="62"/>
      <c r="AG146" s="62"/>
      <c r="AH146" s="62"/>
      <c r="AI146" s="62"/>
      <c r="AJ146" s="62"/>
      <c r="AK146" s="106"/>
      <c r="AL146" s="62" t="s">
        <v>37</v>
      </c>
      <c r="AM146" s="62"/>
      <c r="AN146" s="62"/>
      <c r="AO146" s="106"/>
      <c r="AP146" s="62" t="s">
        <v>0</v>
      </c>
      <c r="AQ146" s="62"/>
      <c r="AR146" s="62"/>
      <c r="AS146" s="106"/>
      <c r="AT146" s="62" t="s">
        <v>113</v>
      </c>
    </row>
    <row r="147" spans="1:53" ht="19.5" customHeight="1" thickBot="1" x14ac:dyDescent="0.25">
      <c r="F147" s="170" t="s">
        <v>54</v>
      </c>
      <c r="G147" s="170"/>
      <c r="H147" s="170"/>
      <c r="I147" s="170"/>
      <c r="J147" s="170"/>
      <c r="K147" s="170"/>
      <c r="L147" s="170"/>
      <c r="M147" s="170"/>
      <c r="N147" s="170"/>
      <c r="O147" s="170"/>
      <c r="Q147" s="166"/>
      <c r="R147" s="166"/>
      <c r="S147" s="166"/>
      <c r="T147" s="166"/>
      <c r="U147" s="166"/>
      <c r="V147" s="166"/>
      <c r="W147" s="166"/>
      <c r="X147" s="166"/>
      <c r="Y147" s="166"/>
      <c r="AB147" s="15" t="s">
        <v>1008</v>
      </c>
      <c r="AF147" s="62"/>
      <c r="AG147" s="62"/>
      <c r="AH147" s="62"/>
      <c r="AI147" s="62"/>
      <c r="AJ147" s="62"/>
      <c r="AK147" s="62"/>
      <c r="AL147" s="62"/>
      <c r="AM147" s="62"/>
      <c r="AN147" s="62"/>
      <c r="AO147" s="62"/>
      <c r="AP147" s="62"/>
      <c r="AQ147" s="107"/>
      <c r="AR147" s="62" t="s">
        <v>37</v>
      </c>
      <c r="AS147" s="62"/>
      <c r="AT147" s="62"/>
      <c r="AU147" s="107"/>
      <c r="AV147" s="62" t="s">
        <v>0</v>
      </c>
      <c r="AW147" s="62"/>
      <c r="AX147" s="62"/>
      <c r="AY147" s="62"/>
      <c r="AZ147" s="62"/>
    </row>
    <row r="148" spans="1:53" ht="19.5" customHeight="1" thickBot="1" x14ac:dyDescent="0.25">
      <c r="F148" s="170" t="s">
        <v>55</v>
      </c>
      <c r="G148" s="170"/>
      <c r="H148" s="170"/>
      <c r="I148" s="170"/>
      <c r="J148" s="170"/>
      <c r="K148" s="170"/>
      <c r="L148" s="170"/>
      <c r="M148" s="170"/>
      <c r="N148" s="170"/>
      <c r="O148" s="170"/>
      <c r="Q148" s="169"/>
      <c r="R148" s="169"/>
      <c r="S148" s="169"/>
      <c r="T148" s="169"/>
      <c r="U148" s="169"/>
      <c r="V148" s="169"/>
      <c r="W148" s="169"/>
      <c r="X148" s="169"/>
      <c r="Y148" s="169"/>
      <c r="AB148" s="15" t="s">
        <v>430</v>
      </c>
      <c r="AF148" s="62"/>
      <c r="AG148" s="214"/>
      <c r="AH148" s="214"/>
      <c r="AI148" s="214"/>
      <c r="AJ148" s="214"/>
      <c r="AK148" s="214"/>
      <c r="AL148" s="214"/>
      <c r="AM148" s="214"/>
      <c r="AN148" s="214"/>
      <c r="AO148" s="214"/>
      <c r="AP148" s="214"/>
      <c r="AQ148" s="214"/>
      <c r="AR148" s="214"/>
      <c r="AS148" s="214"/>
      <c r="AT148" s="214"/>
      <c r="AU148" s="214"/>
      <c r="AV148" s="214"/>
      <c r="AW148" s="214"/>
      <c r="AX148" s="214"/>
      <c r="AY148" s="214"/>
      <c r="AZ148" s="214"/>
    </row>
    <row r="149" spans="1:53" ht="19.5" customHeight="1" thickBot="1" x14ac:dyDescent="0.25">
      <c r="F149" s="170" t="s">
        <v>57</v>
      </c>
      <c r="G149" s="170"/>
      <c r="H149" s="170"/>
      <c r="I149" s="170"/>
      <c r="J149" s="170"/>
      <c r="K149" s="170"/>
      <c r="L149" s="170" t="s">
        <v>40</v>
      </c>
      <c r="M149" s="170"/>
      <c r="N149" s="170"/>
      <c r="O149" s="170"/>
      <c r="Q149" s="166"/>
      <c r="R149" s="166"/>
      <c r="S149" s="166"/>
      <c r="T149" s="166"/>
      <c r="U149" s="166"/>
      <c r="V149" s="166"/>
      <c r="W149" s="166"/>
      <c r="X149" s="166"/>
      <c r="Y149" s="166"/>
      <c r="AB149" s="214"/>
      <c r="AC149" s="214"/>
      <c r="AD149" s="214"/>
      <c r="AE149" s="214"/>
      <c r="AF149" s="214"/>
      <c r="AG149" s="214"/>
      <c r="AH149" s="214"/>
      <c r="AI149" s="214"/>
      <c r="AJ149" s="214"/>
      <c r="AK149" s="214"/>
      <c r="AL149" s="214"/>
      <c r="AM149" s="214"/>
      <c r="AN149" s="214"/>
      <c r="AO149" s="214"/>
      <c r="AP149" s="214"/>
      <c r="AQ149" s="214"/>
      <c r="AR149" s="214"/>
      <c r="AS149" s="214"/>
      <c r="AT149" s="214"/>
      <c r="AU149" s="214"/>
      <c r="AV149" s="214"/>
      <c r="AW149" s="214"/>
      <c r="AX149" s="214"/>
      <c r="AY149" s="214"/>
      <c r="AZ149" s="214"/>
    </row>
    <row r="150" spans="1:53" ht="19.5" customHeight="1" thickBot="1" x14ac:dyDescent="0.25">
      <c r="L150" s="170" t="s">
        <v>41</v>
      </c>
      <c r="M150" s="170"/>
      <c r="N150" s="170"/>
      <c r="O150" s="170"/>
      <c r="P150" s="16"/>
      <c r="Q150" s="163"/>
      <c r="R150" s="163"/>
      <c r="S150" s="163"/>
      <c r="T150" s="163"/>
      <c r="U150" s="163"/>
      <c r="V150" s="163"/>
      <c r="W150" s="163"/>
      <c r="X150" s="163"/>
      <c r="Y150" s="163"/>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2"/>
      <c r="AZ150" s="172"/>
    </row>
    <row r="151" spans="1:53" ht="13.5" customHeight="1" thickBot="1" x14ac:dyDescent="0.25">
      <c r="A151" s="196"/>
      <c r="B151" s="191"/>
      <c r="C151" s="191"/>
      <c r="D151" s="191"/>
      <c r="E151" s="191"/>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1"/>
      <c r="AL151" s="191"/>
      <c r="AM151" s="191"/>
      <c r="AN151" s="191"/>
      <c r="AO151" s="191"/>
      <c r="AP151" s="191"/>
      <c r="AQ151" s="191"/>
      <c r="AR151" s="191"/>
      <c r="AS151" s="191"/>
      <c r="AT151" s="191"/>
      <c r="AU151" s="191"/>
      <c r="AV151" s="191"/>
      <c r="AW151" s="191"/>
      <c r="AX151" s="191"/>
      <c r="AY151" s="191"/>
      <c r="AZ151" s="191"/>
      <c r="BA151" s="191"/>
    </row>
    <row r="152" spans="1:53" ht="15.95" customHeight="1" thickBot="1" x14ac:dyDescent="0.25">
      <c r="A152" s="196" t="s">
        <v>58</v>
      </c>
      <c r="B152" s="196"/>
      <c r="C152" s="196"/>
      <c r="D152" s="196"/>
      <c r="F152" s="170" t="s">
        <v>56</v>
      </c>
      <c r="G152" s="170"/>
      <c r="H152" s="170"/>
      <c r="I152" s="170"/>
      <c r="J152" s="170"/>
      <c r="K152" s="170"/>
      <c r="L152" s="170"/>
      <c r="M152" s="170"/>
      <c r="N152" s="170"/>
      <c r="O152" s="170"/>
      <c r="P152" s="16"/>
      <c r="Q152" s="199"/>
      <c r="R152" s="199"/>
      <c r="S152" s="199"/>
      <c r="T152" s="199"/>
      <c r="U152" s="199"/>
      <c r="V152" s="199"/>
      <c r="W152" s="199"/>
      <c r="X152" s="199"/>
      <c r="Y152" s="199"/>
      <c r="AB152" s="15" t="s">
        <v>1002</v>
      </c>
      <c r="AK152" s="226"/>
      <c r="AL152" s="226"/>
      <c r="AM152" s="226"/>
      <c r="AN152" s="226"/>
      <c r="AO152" s="226"/>
      <c r="AP152" s="226"/>
      <c r="AQ152" s="226"/>
      <c r="AR152" s="226"/>
      <c r="AS152" s="226"/>
    </row>
    <row r="153" spans="1:53" ht="18" customHeight="1" thickBot="1" x14ac:dyDescent="0.25">
      <c r="A153" s="16"/>
      <c r="B153" s="16"/>
      <c r="C153" s="16"/>
      <c r="D153" s="16"/>
      <c r="F153" s="15" t="s">
        <v>1005</v>
      </c>
      <c r="P153" s="16"/>
      <c r="Q153" s="212"/>
      <c r="R153" s="212"/>
      <c r="S153" s="212"/>
      <c r="T153" s="212"/>
      <c r="U153" s="212"/>
      <c r="V153" s="212"/>
      <c r="W153" s="212"/>
      <c r="X153" s="212"/>
      <c r="Y153" s="212"/>
      <c r="AB153" s="15" t="s">
        <v>1003</v>
      </c>
      <c r="AK153" s="213"/>
      <c r="AL153" s="213"/>
      <c r="AM153" s="213"/>
      <c r="AN153" s="213"/>
      <c r="AO153" s="213"/>
      <c r="AP153" s="213"/>
      <c r="AQ153" s="213"/>
      <c r="AR153" s="213"/>
      <c r="AS153" s="213"/>
    </row>
    <row r="154" spans="1:53" ht="19.5" customHeight="1" thickBot="1" x14ac:dyDescent="0.25">
      <c r="A154" s="16"/>
      <c r="B154" s="16"/>
      <c r="C154" s="16"/>
      <c r="D154" s="16"/>
      <c r="F154" s="15" t="s">
        <v>1002</v>
      </c>
      <c r="P154" s="16"/>
      <c r="Q154" s="212"/>
      <c r="R154" s="212"/>
      <c r="S154" s="212"/>
      <c r="T154" s="212"/>
      <c r="U154" s="212"/>
      <c r="V154" s="212"/>
      <c r="W154" s="212"/>
      <c r="X154" s="212"/>
      <c r="Y154" s="212"/>
      <c r="AB154" s="15" t="s">
        <v>1001</v>
      </c>
      <c r="AK154" s="213"/>
      <c r="AL154" s="213"/>
      <c r="AM154" s="213"/>
      <c r="AN154" s="213"/>
      <c r="AO154" s="213"/>
      <c r="AP154" s="213"/>
      <c r="AQ154" s="213"/>
      <c r="AR154" s="213"/>
      <c r="AS154" s="213"/>
    </row>
    <row r="155" spans="1:53" ht="19.5" customHeight="1" thickBot="1" x14ac:dyDescent="0.25">
      <c r="A155" s="16"/>
      <c r="B155" s="16"/>
      <c r="C155" s="16"/>
      <c r="D155" s="16"/>
      <c r="F155" s="15" t="s">
        <v>1006</v>
      </c>
      <c r="P155" s="16"/>
      <c r="Q155" s="212"/>
      <c r="R155" s="212"/>
      <c r="S155" s="212"/>
      <c r="T155" s="212"/>
      <c r="U155" s="212"/>
      <c r="V155" s="212"/>
      <c r="W155" s="212"/>
      <c r="X155" s="212"/>
      <c r="Y155" s="212"/>
      <c r="AB155" s="18" t="s">
        <v>1004</v>
      </c>
      <c r="AF155" s="62"/>
      <c r="AG155" s="62"/>
      <c r="AH155" s="62"/>
      <c r="AI155" s="62"/>
      <c r="AJ155" s="62"/>
      <c r="AK155" s="106"/>
      <c r="AL155" s="62" t="s">
        <v>37</v>
      </c>
      <c r="AM155" s="62"/>
      <c r="AN155" s="62"/>
      <c r="AO155" s="106"/>
      <c r="AP155" s="62" t="s">
        <v>0</v>
      </c>
      <c r="AQ155" s="62"/>
      <c r="AR155" s="62"/>
      <c r="AS155" s="106"/>
      <c r="AT155" s="62" t="s">
        <v>113</v>
      </c>
    </row>
    <row r="156" spans="1:53" ht="19.5" customHeight="1" thickBot="1" x14ac:dyDescent="0.25">
      <c r="F156" s="170" t="s">
        <v>54</v>
      </c>
      <c r="G156" s="170"/>
      <c r="H156" s="170"/>
      <c r="I156" s="170"/>
      <c r="J156" s="170"/>
      <c r="K156" s="170"/>
      <c r="L156" s="170"/>
      <c r="M156" s="170"/>
      <c r="N156" s="170"/>
      <c r="O156" s="170"/>
      <c r="Q156" s="166"/>
      <c r="R156" s="166"/>
      <c r="S156" s="166"/>
      <c r="T156" s="166"/>
      <c r="U156" s="166"/>
      <c r="V156" s="166"/>
      <c r="W156" s="166"/>
      <c r="X156" s="166"/>
      <c r="Y156" s="166"/>
      <c r="AB156" s="15" t="s">
        <v>1008</v>
      </c>
      <c r="AF156" s="62"/>
      <c r="AG156" s="62"/>
      <c r="AH156" s="62"/>
      <c r="AI156" s="62"/>
      <c r="AJ156" s="62"/>
      <c r="AK156" s="62"/>
      <c r="AL156" s="62"/>
      <c r="AM156" s="62"/>
      <c r="AN156" s="62"/>
      <c r="AO156" s="62"/>
      <c r="AP156" s="62"/>
      <c r="AQ156" s="107"/>
      <c r="AR156" s="62" t="s">
        <v>37</v>
      </c>
      <c r="AS156" s="62"/>
      <c r="AT156" s="62"/>
      <c r="AU156" s="107"/>
      <c r="AV156" s="62" t="s">
        <v>0</v>
      </c>
      <c r="AW156" s="62"/>
      <c r="AX156" s="62"/>
      <c r="AY156" s="62"/>
      <c r="AZ156" s="62"/>
    </row>
    <row r="157" spans="1:53" ht="19.5" customHeight="1" thickBot="1" x14ac:dyDescent="0.25">
      <c r="F157" s="170" t="s">
        <v>55</v>
      </c>
      <c r="G157" s="170"/>
      <c r="H157" s="170"/>
      <c r="I157" s="170"/>
      <c r="J157" s="170"/>
      <c r="K157" s="170"/>
      <c r="L157" s="170"/>
      <c r="M157" s="170"/>
      <c r="N157" s="170"/>
      <c r="O157" s="170"/>
      <c r="Q157" s="169"/>
      <c r="R157" s="169"/>
      <c r="S157" s="169"/>
      <c r="T157" s="169"/>
      <c r="U157" s="169"/>
      <c r="V157" s="169"/>
      <c r="W157" s="169"/>
      <c r="X157" s="169"/>
      <c r="Y157" s="169"/>
      <c r="AB157" s="15" t="s">
        <v>430</v>
      </c>
      <c r="AF157" s="62"/>
      <c r="AG157" s="214"/>
      <c r="AH157" s="214"/>
      <c r="AI157" s="214"/>
      <c r="AJ157" s="214"/>
      <c r="AK157" s="214"/>
      <c r="AL157" s="214"/>
      <c r="AM157" s="214"/>
      <c r="AN157" s="214"/>
      <c r="AO157" s="214"/>
      <c r="AP157" s="214"/>
      <c r="AQ157" s="214"/>
      <c r="AR157" s="214"/>
      <c r="AS157" s="214"/>
      <c r="AT157" s="214"/>
      <c r="AU157" s="214"/>
      <c r="AV157" s="214"/>
      <c r="AW157" s="214"/>
      <c r="AX157" s="214"/>
      <c r="AY157" s="214"/>
      <c r="AZ157" s="214"/>
    </row>
    <row r="158" spans="1:53" ht="19.5" customHeight="1" thickBot="1" x14ac:dyDescent="0.25">
      <c r="F158" s="170" t="s">
        <v>57</v>
      </c>
      <c r="G158" s="170"/>
      <c r="H158" s="170"/>
      <c r="I158" s="170"/>
      <c r="J158" s="170"/>
      <c r="K158" s="170"/>
      <c r="L158" s="170" t="s">
        <v>40</v>
      </c>
      <c r="M158" s="170"/>
      <c r="N158" s="170"/>
      <c r="O158" s="170"/>
      <c r="Q158" s="166"/>
      <c r="R158" s="166"/>
      <c r="S158" s="166"/>
      <c r="T158" s="166"/>
      <c r="U158" s="166"/>
      <c r="V158" s="166"/>
      <c r="W158" s="166"/>
      <c r="X158" s="166"/>
      <c r="Y158" s="166"/>
      <c r="AB158" s="214"/>
      <c r="AC158" s="214"/>
      <c r="AD158" s="214"/>
      <c r="AE158" s="214"/>
      <c r="AF158" s="214"/>
      <c r="AG158" s="214"/>
      <c r="AH158" s="214"/>
      <c r="AI158" s="214"/>
      <c r="AJ158" s="214"/>
      <c r="AK158" s="214"/>
      <c r="AL158" s="214"/>
      <c r="AM158" s="214"/>
      <c r="AN158" s="214"/>
      <c r="AO158" s="214"/>
      <c r="AP158" s="214"/>
      <c r="AQ158" s="214"/>
      <c r="AR158" s="214"/>
      <c r="AS158" s="214"/>
      <c r="AT158" s="214"/>
      <c r="AU158" s="214"/>
      <c r="AV158" s="214"/>
      <c r="AW158" s="214"/>
      <c r="AX158" s="214"/>
      <c r="AY158" s="214"/>
      <c r="AZ158" s="214"/>
    </row>
    <row r="159" spans="1:53" ht="15.95" customHeight="1" thickBot="1" x14ac:dyDescent="0.25">
      <c r="L159" s="170" t="s">
        <v>41</v>
      </c>
      <c r="M159" s="170"/>
      <c r="N159" s="170"/>
      <c r="O159" s="170"/>
      <c r="P159" s="16"/>
      <c r="Q159" s="163"/>
      <c r="R159" s="163"/>
      <c r="S159" s="163"/>
      <c r="T159" s="163"/>
      <c r="U159" s="163"/>
      <c r="V159" s="163"/>
      <c r="W159" s="163"/>
      <c r="X159" s="163"/>
      <c r="Y159" s="163"/>
      <c r="AB159" s="172"/>
      <c r="AC159" s="172"/>
      <c r="AD159" s="172"/>
      <c r="AE159" s="172"/>
      <c r="AF159" s="172"/>
      <c r="AG159" s="172"/>
      <c r="AH159" s="172"/>
      <c r="AI159" s="172"/>
      <c r="AJ159" s="172"/>
      <c r="AK159" s="172"/>
      <c r="AL159" s="172"/>
      <c r="AM159" s="172"/>
      <c r="AN159" s="172"/>
      <c r="AO159" s="172"/>
      <c r="AP159" s="172"/>
      <c r="AQ159" s="172"/>
      <c r="AR159" s="172"/>
      <c r="AS159" s="172"/>
      <c r="AT159" s="172"/>
      <c r="AU159" s="172"/>
      <c r="AV159" s="172"/>
      <c r="AW159" s="172"/>
      <c r="AX159" s="172"/>
      <c r="AY159" s="172"/>
      <c r="AZ159" s="172"/>
    </row>
    <row r="160" spans="1:53" ht="12.75" customHeight="1" thickBot="1" x14ac:dyDescent="0.25">
      <c r="A160" s="196"/>
      <c r="B160" s="191"/>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191"/>
      <c r="AI160" s="191"/>
      <c r="AJ160" s="191"/>
      <c r="AK160" s="191"/>
      <c r="AL160" s="191"/>
      <c r="AM160" s="191"/>
      <c r="AN160" s="191"/>
      <c r="AO160" s="191"/>
      <c r="AP160" s="191"/>
      <c r="AQ160" s="191"/>
      <c r="AR160" s="191"/>
      <c r="AS160" s="191"/>
      <c r="AT160" s="191"/>
      <c r="AU160" s="191"/>
      <c r="AV160" s="191"/>
      <c r="AW160" s="191"/>
      <c r="AX160" s="191"/>
      <c r="AY160" s="191"/>
      <c r="AZ160" s="191"/>
      <c r="BA160" s="191"/>
    </row>
    <row r="161" spans="1:53" ht="19.5" customHeight="1" thickBot="1" x14ac:dyDescent="0.25">
      <c r="A161" s="196" t="s">
        <v>59</v>
      </c>
      <c r="B161" s="196"/>
      <c r="C161" s="196"/>
      <c r="D161" s="196"/>
      <c r="F161" s="170" t="s">
        <v>56</v>
      </c>
      <c r="G161" s="170"/>
      <c r="H161" s="170"/>
      <c r="I161" s="170"/>
      <c r="J161" s="170"/>
      <c r="K161" s="170"/>
      <c r="L161" s="170"/>
      <c r="M161" s="170"/>
      <c r="N161" s="170"/>
      <c r="O161" s="170"/>
      <c r="P161" s="16"/>
      <c r="Q161" s="199"/>
      <c r="R161" s="199"/>
      <c r="S161" s="199"/>
      <c r="T161" s="199"/>
      <c r="U161" s="199"/>
      <c r="V161" s="199"/>
      <c r="W161" s="199"/>
      <c r="X161" s="199"/>
      <c r="Y161" s="199"/>
      <c r="AB161" s="15" t="s">
        <v>1002</v>
      </c>
      <c r="AK161" s="226"/>
      <c r="AL161" s="226"/>
      <c r="AM161" s="226"/>
      <c r="AN161" s="226"/>
      <c r="AO161" s="226"/>
      <c r="AP161" s="226"/>
      <c r="AQ161" s="226"/>
      <c r="AR161" s="226"/>
      <c r="AS161" s="226"/>
    </row>
    <row r="162" spans="1:53" ht="19.5" customHeight="1" thickBot="1" x14ac:dyDescent="0.25">
      <c r="A162" s="16"/>
      <c r="B162" s="16"/>
      <c r="C162" s="16"/>
      <c r="D162" s="16"/>
      <c r="F162" s="15" t="s">
        <v>1005</v>
      </c>
      <c r="P162" s="16"/>
      <c r="Q162" s="212"/>
      <c r="R162" s="212"/>
      <c r="S162" s="212"/>
      <c r="T162" s="212"/>
      <c r="U162" s="212"/>
      <c r="V162" s="212"/>
      <c r="W162" s="212"/>
      <c r="X162" s="212"/>
      <c r="Y162" s="212"/>
      <c r="AB162" s="15" t="s">
        <v>1003</v>
      </c>
      <c r="AK162" s="213"/>
      <c r="AL162" s="213"/>
      <c r="AM162" s="213"/>
      <c r="AN162" s="213"/>
      <c r="AO162" s="213"/>
      <c r="AP162" s="213"/>
      <c r="AQ162" s="213"/>
      <c r="AR162" s="213"/>
      <c r="AS162" s="213"/>
    </row>
    <row r="163" spans="1:53" ht="19.5" customHeight="1" thickBot="1" x14ac:dyDescent="0.25">
      <c r="A163" s="16"/>
      <c r="B163" s="16"/>
      <c r="C163" s="16"/>
      <c r="D163" s="16"/>
      <c r="F163" s="15" t="s">
        <v>1002</v>
      </c>
      <c r="P163" s="16"/>
      <c r="Q163" s="212"/>
      <c r="R163" s="212"/>
      <c r="S163" s="212"/>
      <c r="T163" s="212"/>
      <c r="U163" s="212"/>
      <c r="V163" s="212"/>
      <c r="W163" s="212"/>
      <c r="X163" s="212"/>
      <c r="Y163" s="212"/>
      <c r="AB163" s="15" t="s">
        <v>1001</v>
      </c>
      <c r="AK163" s="213"/>
      <c r="AL163" s="213"/>
      <c r="AM163" s="213"/>
      <c r="AN163" s="213"/>
      <c r="AO163" s="213"/>
      <c r="AP163" s="213"/>
      <c r="AQ163" s="213"/>
      <c r="AR163" s="213"/>
      <c r="AS163" s="213"/>
    </row>
    <row r="164" spans="1:53" ht="19.5" customHeight="1" thickBot="1" x14ac:dyDescent="0.25">
      <c r="A164" s="16"/>
      <c r="B164" s="16"/>
      <c r="C164" s="16"/>
      <c r="D164" s="16"/>
      <c r="F164" s="15" t="s">
        <v>1006</v>
      </c>
      <c r="P164" s="16"/>
      <c r="Q164" s="212"/>
      <c r="R164" s="212"/>
      <c r="S164" s="212"/>
      <c r="T164" s="212"/>
      <c r="U164" s="212"/>
      <c r="V164" s="212"/>
      <c r="W164" s="212"/>
      <c r="X164" s="212"/>
      <c r="Y164" s="212"/>
      <c r="AB164" s="18" t="s">
        <v>1004</v>
      </c>
      <c r="AF164" s="62"/>
      <c r="AG164" s="62"/>
      <c r="AH164" s="62"/>
      <c r="AI164" s="62"/>
      <c r="AJ164" s="62"/>
      <c r="AK164" s="106"/>
      <c r="AL164" s="62" t="s">
        <v>37</v>
      </c>
      <c r="AM164" s="62"/>
      <c r="AN164" s="62"/>
      <c r="AO164" s="106"/>
      <c r="AP164" s="62" t="s">
        <v>0</v>
      </c>
      <c r="AQ164" s="62"/>
      <c r="AR164" s="62"/>
      <c r="AS164" s="106"/>
      <c r="AT164" s="62" t="s">
        <v>113</v>
      </c>
    </row>
    <row r="165" spans="1:53" ht="19.5" customHeight="1" thickBot="1" x14ac:dyDescent="0.25">
      <c r="F165" s="170" t="s">
        <v>54</v>
      </c>
      <c r="G165" s="170"/>
      <c r="H165" s="170"/>
      <c r="I165" s="170"/>
      <c r="J165" s="170"/>
      <c r="K165" s="170"/>
      <c r="L165" s="170"/>
      <c r="M165" s="170"/>
      <c r="N165" s="170"/>
      <c r="O165" s="170"/>
      <c r="Q165" s="166"/>
      <c r="R165" s="166"/>
      <c r="S165" s="166"/>
      <c r="T165" s="166"/>
      <c r="U165" s="166"/>
      <c r="V165" s="166"/>
      <c r="W165" s="166"/>
      <c r="X165" s="166"/>
      <c r="Y165" s="166"/>
      <c r="AB165" s="15" t="s">
        <v>1008</v>
      </c>
      <c r="AF165" s="62"/>
      <c r="AG165" s="62"/>
      <c r="AH165" s="62"/>
      <c r="AI165" s="62"/>
      <c r="AJ165" s="62"/>
      <c r="AK165" s="62"/>
      <c r="AL165" s="62"/>
      <c r="AM165" s="62"/>
      <c r="AN165" s="62"/>
      <c r="AO165" s="62"/>
      <c r="AP165" s="62"/>
      <c r="AQ165" s="107"/>
      <c r="AR165" s="62" t="s">
        <v>37</v>
      </c>
      <c r="AS165" s="62"/>
      <c r="AT165" s="62"/>
      <c r="AU165" s="107"/>
      <c r="AV165" s="62" t="s">
        <v>0</v>
      </c>
      <c r="AW165" s="62"/>
      <c r="AX165" s="62"/>
      <c r="AY165" s="62"/>
      <c r="AZ165" s="62"/>
    </row>
    <row r="166" spans="1:53" ht="15.95" customHeight="1" thickBot="1" x14ac:dyDescent="0.25">
      <c r="F166" s="170" t="s">
        <v>55</v>
      </c>
      <c r="G166" s="170"/>
      <c r="H166" s="170"/>
      <c r="I166" s="170"/>
      <c r="J166" s="170"/>
      <c r="K166" s="170"/>
      <c r="L166" s="170"/>
      <c r="M166" s="170"/>
      <c r="N166" s="170"/>
      <c r="O166" s="170"/>
      <c r="Q166" s="169"/>
      <c r="R166" s="169"/>
      <c r="S166" s="169"/>
      <c r="T166" s="169"/>
      <c r="U166" s="169"/>
      <c r="V166" s="169"/>
      <c r="W166" s="169"/>
      <c r="X166" s="169"/>
      <c r="Y166" s="169"/>
      <c r="AB166" s="15" t="s">
        <v>430</v>
      </c>
      <c r="AF166" s="62"/>
      <c r="AG166" s="214"/>
      <c r="AH166" s="214"/>
      <c r="AI166" s="214"/>
      <c r="AJ166" s="214"/>
      <c r="AK166" s="214"/>
      <c r="AL166" s="214"/>
      <c r="AM166" s="214"/>
      <c r="AN166" s="214"/>
      <c r="AO166" s="214"/>
      <c r="AP166" s="214"/>
      <c r="AQ166" s="214"/>
      <c r="AR166" s="214"/>
      <c r="AS166" s="214"/>
      <c r="AT166" s="214"/>
      <c r="AU166" s="214"/>
      <c r="AV166" s="214"/>
      <c r="AW166" s="214"/>
      <c r="AX166" s="214"/>
      <c r="AY166" s="214"/>
      <c r="AZ166" s="214"/>
    </row>
    <row r="167" spans="1:53" ht="18" customHeight="1" thickBot="1" x14ac:dyDescent="0.25">
      <c r="F167" s="170" t="s">
        <v>57</v>
      </c>
      <c r="G167" s="170"/>
      <c r="H167" s="170"/>
      <c r="I167" s="170"/>
      <c r="J167" s="170"/>
      <c r="K167" s="170"/>
      <c r="L167" s="170" t="s">
        <v>40</v>
      </c>
      <c r="M167" s="170"/>
      <c r="N167" s="170"/>
      <c r="O167" s="170"/>
      <c r="Q167" s="166"/>
      <c r="R167" s="166"/>
      <c r="S167" s="166"/>
      <c r="T167" s="166"/>
      <c r="U167" s="166"/>
      <c r="V167" s="166"/>
      <c r="W167" s="166"/>
      <c r="X167" s="166"/>
      <c r="Y167" s="166"/>
      <c r="AB167" s="214"/>
      <c r="AC167" s="214"/>
      <c r="AD167" s="214"/>
      <c r="AE167" s="214"/>
      <c r="AF167" s="214"/>
      <c r="AG167" s="214"/>
      <c r="AH167" s="214"/>
      <c r="AI167" s="214"/>
      <c r="AJ167" s="214"/>
      <c r="AK167" s="214"/>
      <c r="AL167" s="214"/>
      <c r="AM167" s="214"/>
      <c r="AN167" s="214"/>
      <c r="AO167" s="214"/>
      <c r="AP167" s="214"/>
      <c r="AQ167" s="214"/>
      <c r="AR167" s="214"/>
      <c r="AS167" s="214"/>
      <c r="AT167" s="214"/>
      <c r="AU167" s="214"/>
      <c r="AV167" s="214"/>
      <c r="AW167" s="214"/>
      <c r="AX167" s="214"/>
      <c r="AY167" s="214"/>
      <c r="AZ167" s="214"/>
    </row>
    <row r="168" spans="1:53" ht="19.5" customHeight="1" thickBot="1" x14ac:dyDescent="0.25">
      <c r="L168" s="170" t="s">
        <v>41</v>
      </c>
      <c r="M168" s="170"/>
      <c r="N168" s="170"/>
      <c r="O168" s="170"/>
      <c r="P168" s="16"/>
      <c r="Q168" s="163"/>
      <c r="R168" s="163"/>
      <c r="S168" s="163"/>
      <c r="T168" s="163"/>
      <c r="U168" s="163"/>
      <c r="V168" s="163"/>
      <c r="W168" s="163"/>
      <c r="X168" s="163"/>
      <c r="Y168" s="163"/>
      <c r="AB168" s="172"/>
      <c r="AC168" s="172"/>
      <c r="AD168" s="172"/>
      <c r="AE168" s="172"/>
      <c r="AF168" s="172"/>
      <c r="AG168" s="172"/>
      <c r="AH168" s="172"/>
      <c r="AI168" s="172"/>
      <c r="AJ168" s="172"/>
      <c r="AK168" s="172"/>
      <c r="AL168" s="172"/>
      <c r="AM168" s="172"/>
      <c r="AN168" s="172"/>
      <c r="AO168" s="172"/>
      <c r="AP168" s="172"/>
      <c r="AQ168" s="172"/>
      <c r="AR168" s="172"/>
      <c r="AS168" s="172"/>
      <c r="AT168" s="172"/>
      <c r="AU168" s="172"/>
      <c r="AV168" s="172"/>
      <c r="AW168" s="172"/>
      <c r="AX168" s="172"/>
      <c r="AY168" s="172"/>
      <c r="AZ168" s="172"/>
    </row>
    <row r="169" spans="1:53" ht="15" customHeight="1" thickBot="1" x14ac:dyDescent="0.25">
      <c r="A169" s="196"/>
      <c r="B169" s="191"/>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c r="AH169" s="191"/>
      <c r="AI169" s="191"/>
      <c r="AJ169" s="191"/>
      <c r="AK169" s="191"/>
      <c r="AL169" s="191"/>
      <c r="AM169" s="191"/>
      <c r="AN169" s="191"/>
      <c r="AO169" s="191"/>
      <c r="AP169" s="191"/>
      <c r="AQ169" s="191"/>
      <c r="AR169" s="191"/>
      <c r="AS169" s="191"/>
      <c r="AT169" s="191"/>
      <c r="AU169" s="191"/>
      <c r="AV169" s="191"/>
      <c r="AW169" s="191"/>
      <c r="AX169" s="191"/>
      <c r="AY169" s="191"/>
      <c r="AZ169" s="191"/>
      <c r="BA169" s="191"/>
    </row>
    <row r="170" spans="1:53" ht="19.5" customHeight="1" thickBot="1" x14ac:dyDescent="0.25">
      <c r="A170" s="196" t="s">
        <v>60</v>
      </c>
      <c r="B170" s="196"/>
      <c r="C170" s="196"/>
      <c r="D170" s="196"/>
      <c r="F170" s="170" t="s">
        <v>56</v>
      </c>
      <c r="G170" s="170"/>
      <c r="H170" s="170"/>
      <c r="I170" s="170"/>
      <c r="J170" s="170"/>
      <c r="K170" s="170"/>
      <c r="L170" s="170"/>
      <c r="M170" s="170"/>
      <c r="N170" s="170"/>
      <c r="O170" s="170"/>
      <c r="P170" s="16"/>
      <c r="Q170" s="199"/>
      <c r="R170" s="199"/>
      <c r="S170" s="199"/>
      <c r="T170" s="199"/>
      <c r="U170" s="199"/>
      <c r="V170" s="199"/>
      <c r="W170" s="199"/>
      <c r="X170" s="199"/>
      <c r="Y170" s="199"/>
      <c r="AB170" s="15" t="s">
        <v>1002</v>
      </c>
      <c r="AK170" s="226"/>
      <c r="AL170" s="226"/>
      <c r="AM170" s="226"/>
      <c r="AN170" s="226"/>
      <c r="AO170" s="226"/>
      <c r="AP170" s="226"/>
      <c r="AQ170" s="226"/>
      <c r="AR170" s="226"/>
      <c r="AS170" s="226"/>
    </row>
    <row r="171" spans="1:53" ht="19.5" customHeight="1" thickBot="1" x14ac:dyDescent="0.25">
      <c r="A171" s="16"/>
      <c r="B171" s="16"/>
      <c r="C171" s="16"/>
      <c r="D171" s="16"/>
      <c r="F171" s="15" t="s">
        <v>1005</v>
      </c>
      <c r="P171" s="16"/>
      <c r="Q171" s="212"/>
      <c r="R171" s="212"/>
      <c r="S171" s="212"/>
      <c r="T171" s="212"/>
      <c r="U171" s="212"/>
      <c r="V171" s="212"/>
      <c r="W171" s="212"/>
      <c r="X171" s="212"/>
      <c r="Y171" s="212"/>
      <c r="AB171" s="15" t="s">
        <v>1003</v>
      </c>
      <c r="AK171" s="213"/>
      <c r="AL171" s="213"/>
      <c r="AM171" s="213"/>
      <c r="AN171" s="213"/>
      <c r="AO171" s="213"/>
      <c r="AP171" s="213"/>
      <c r="AQ171" s="213"/>
      <c r="AR171" s="213"/>
      <c r="AS171" s="213"/>
    </row>
    <row r="172" spans="1:53" ht="19.5" customHeight="1" thickBot="1" x14ac:dyDescent="0.25">
      <c r="A172" s="16"/>
      <c r="B172" s="16"/>
      <c r="C172" s="16"/>
      <c r="D172" s="16"/>
      <c r="F172" s="15" t="s">
        <v>1002</v>
      </c>
      <c r="P172" s="16"/>
      <c r="Q172" s="212"/>
      <c r="R172" s="212"/>
      <c r="S172" s="212"/>
      <c r="T172" s="212"/>
      <c r="U172" s="212"/>
      <c r="V172" s="212"/>
      <c r="W172" s="212"/>
      <c r="X172" s="212"/>
      <c r="Y172" s="212"/>
      <c r="AB172" s="15" t="s">
        <v>1001</v>
      </c>
      <c r="AK172" s="213"/>
      <c r="AL172" s="213"/>
      <c r="AM172" s="213"/>
      <c r="AN172" s="213"/>
      <c r="AO172" s="213"/>
      <c r="AP172" s="213"/>
      <c r="AQ172" s="213"/>
      <c r="AR172" s="213"/>
      <c r="AS172" s="213"/>
    </row>
    <row r="173" spans="1:53" ht="15.95" customHeight="1" thickBot="1" x14ac:dyDescent="0.25">
      <c r="A173" s="16"/>
      <c r="B173" s="16"/>
      <c r="C173" s="16"/>
      <c r="D173" s="16"/>
      <c r="F173" s="15" t="s">
        <v>1006</v>
      </c>
      <c r="P173" s="16"/>
      <c r="Q173" s="212"/>
      <c r="R173" s="212"/>
      <c r="S173" s="212"/>
      <c r="T173" s="212"/>
      <c r="U173" s="212"/>
      <c r="V173" s="212"/>
      <c r="W173" s="212"/>
      <c r="X173" s="212"/>
      <c r="Y173" s="212"/>
      <c r="AB173" s="18" t="s">
        <v>1004</v>
      </c>
      <c r="AF173" s="62"/>
      <c r="AG173" s="62"/>
      <c r="AH173" s="62"/>
      <c r="AI173" s="62"/>
      <c r="AJ173" s="62"/>
      <c r="AK173" s="106"/>
      <c r="AL173" s="62" t="s">
        <v>37</v>
      </c>
      <c r="AM173" s="62"/>
      <c r="AN173" s="62"/>
      <c r="AO173" s="106"/>
      <c r="AP173" s="62" t="s">
        <v>0</v>
      </c>
      <c r="AQ173" s="62"/>
      <c r="AR173" s="62"/>
      <c r="AS173" s="106"/>
      <c r="AT173" s="62" t="s">
        <v>113</v>
      </c>
    </row>
    <row r="174" spans="1:53" ht="18" customHeight="1" thickBot="1" x14ac:dyDescent="0.25">
      <c r="F174" s="170" t="s">
        <v>54</v>
      </c>
      <c r="G174" s="170"/>
      <c r="H174" s="170"/>
      <c r="I174" s="170"/>
      <c r="J174" s="170"/>
      <c r="K174" s="170"/>
      <c r="L174" s="170"/>
      <c r="M174" s="170"/>
      <c r="N174" s="170"/>
      <c r="O174" s="170"/>
      <c r="Q174" s="166"/>
      <c r="R174" s="166"/>
      <c r="S174" s="166"/>
      <c r="T174" s="166"/>
      <c r="U174" s="166"/>
      <c r="V174" s="166"/>
      <c r="W174" s="166"/>
      <c r="X174" s="166"/>
      <c r="Y174" s="166"/>
      <c r="AB174" s="15" t="s">
        <v>1008</v>
      </c>
      <c r="AF174" s="62"/>
      <c r="AG174" s="62"/>
      <c r="AH174" s="62"/>
      <c r="AI174" s="62"/>
      <c r="AJ174" s="62"/>
      <c r="AK174" s="62"/>
      <c r="AL174" s="62"/>
      <c r="AM174" s="62"/>
      <c r="AN174" s="62"/>
      <c r="AO174" s="62"/>
      <c r="AP174" s="62"/>
      <c r="AQ174" s="107"/>
      <c r="AR174" s="62" t="s">
        <v>37</v>
      </c>
      <c r="AS174" s="62"/>
      <c r="AT174" s="62"/>
      <c r="AU174" s="107"/>
      <c r="AV174" s="62" t="s">
        <v>0</v>
      </c>
      <c r="AW174" s="62"/>
      <c r="AX174" s="62"/>
      <c r="AY174" s="62"/>
      <c r="AZ174" s="62"/>
    </row>
    <row r="175" spans="1:53" ht="19.5" customHeight="1" thickBot="1" x14ac:dyDescent="0.25">
      <c r="F175" s="170" t="s">
        <v>55</v>
      </c>
      <c r="G175" s="170"/>
      <c r="H175" s="170"/>
      <c r="I175" s="170"/>
      <c r="J175" s="170"/>
      <c r="K175" s="170"/>
      <c r="L175" s="170"/>
      <c r="M175" s="170"/>
      <c r="N175" s="170"/>
      <c r="O175" s="170"/>
      <c r="Q175" s="169"/>
      <c r="R175" s="169"/>
      <c r="S175" s="169"/>
      <c r="T175" s="169"/>
      <c r="U175" s="169"/>
      <c r="V175" s="169"/>
      <c r="W175" s="169"/>
      <c r="X175" s="169"/>
      <c r="Y175" s="169"/>
      <c r="AB175" s="15" t="s">
        <v>430</v>
      </c>
      <c r="AF175" s="62"/>
      <c r="AG175" s="214"/>
      <c r="AH175" s="214"/>
      <c r="AI175" s="214"/>
      <c r="AJ175" s="214"/>
      <c r="AK175" s="214"/>
      <c r="AL175" s="214"/>
      <c r="AM175" s="214"/>
      <c r="AN175" s="214"/>
      <c r="AO175" s="214"/>
      <c r="AP175" s="214"/>
      <c r="AQ175" s="214"/>
      <c r="AR175" s="214"/>
      <c r="AS175" s="214"/>
      <c r="AT175" s="214"/>
      <c r="AU175" s="214"/>
      <c r="AV175" s="214"/>
      <c r="AW175" s="214"/>
      <c r="AX175" s="214"/>
      <c r="AY175" s="214"/>
      <c r="AZ175" s="214"/>
    </row>
    <row r="176" spans="1:53" ht="18" customHeight="1" thickBot="1" x14ac:dyDescent="0.25">
      <c r="F176" s="170" t="s">
        <v>57</v>
      </c>
      <c r="G176" s="170"/>
      <c r="H176" s="170"/>
      <c r="I176" s="170"/>
      <c r="J176" s="170"/>
      <c r="K176" s="170"/>
      <c r="L176" s="170" t="s">
        <v>40</v>
      </c>
      <c r="M176" s="170"/>
      <c r="N176" s="170"/>
      <c r="O176" s="170"/>
      <c r="Q176" s="166"/>
      <c r="R176" s="166"/>
      <c r="S176" s="166"/>
      <c r="T176" s="166"/>
      <c r="U176" s="166"/>
      <c r="V176" s="166"/>
      <c r="W176" s="166"/>
      <c r="X176" s="166"/>
      <c r="Y176" s="166"/>
      <c r="AB176" s="214"/>
      <c r="AC176" s="214"/>
      <c r="AD176" s="214"/>
      <c r="AE176" s="214"/>
      <c r="AF176" s="214"/>
      <c r="AG176" s="214"/>
      <c r="AH176" s="214"/>
      <c r="AI176" s="214"/>
      <c r="AJ176" s="214"/>
      <c r="AK176" s="214"/>
      <c r="AL176" s="214"/>
      <c r="AM176" s="214"/>
      <c r="AN176" s="214"/>
      <c r="AO176" s="214"/>
      <c r="AP176" s="214"/>
      <c r="AQ176" s="214"/>
      <c r="AR176" s="214"/>
      <c r="AS176" s="214"/>
      <c r="AT176" s="214"/>
      <c r="AU176" s="214"/>
      <c r="AV176" s="214"/>
      <c r="AW176" s="214"/>
      <c r="AX176" s="214"/>
      <c r="AY176" s="214"/>
      <c r="AZ176" s="214"/>
    </row>
    <row r="177" spans="1:53" ht="18" customHeight="1" thickBot="1" x14ac:dyDescent="0.25">
      <c r="L177" s="170" t="s">
        <v>41</v>
      </c>
      <c r="M177" s="170"/>
      <c r="N177" s="170"/>
      <c r="O177" s="170"/>
      <c r="P177" s="16"/>
      <c r="Q177" s="163"/>
      <c r="R177" s="163"/>
      <c r="S177" s="163"/>
      <c r="T177" s="163"/>
      <c r="U177" s="163"/>
      <c r="V177" s="163"/>
      <c r="W177" s="163"/>
      <c r="X177" s="163"/>
      <c r="Y177" s="163"/>
      <c r="AB177" s="172"/>
      <c r="AC177" s="172"/>
      <c r="AD177" s="172"/>
      <c r="AE177" s="172"/>
      <c r="AF177" s="172"/>
      <c r="AG177" s="172"/>
      <c r="AH177" s="172"/>
      <c r="AI177" s="172"/>
      <c r="AJ177" s="172"/>
      <c r="AK177" s="172"/>
      <c r="AL177" s="172"/>
      <c r="AM177" s="172"/>
      <c r="AN177" s="172"/>
      <c r="AO177" s="172"/>
      <c r="AP177" s="172"/>
      <c r="AQ177" s="172"/>
      <c r="AR177" s="172"/>
      <c r="AS177" s="172"/>
      <c r="AT177" s="172"/>
      <c r="AU177" s="172"/>
      <c r="AV177" s="172"/>
      <c r="AW177" s="172"/>
      <c r="AX177" s="172"/>
      <c r="AY177" s="172"/>
      <c r="AZ177" s="172"/>
    </row>
    <row r="178" spans="1:53" ht="60" customHeight="1" thickBot="1" x14ac:dyDescent="0.4">
      <c r="A178" s="198" t="s">
        <v>61</v>
      </c>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c r="AI178" s="198"/>
      <c r="AJ178" s="198"/>
      <c r="AK178" s="198"/>
      <c r="AL178" s="198"/>
      <c r="AM178" s="198"/>
      <c r="AN178" s="198"/>
      <c r="AO178" s="198"/>
      <c r="AP178" s="198"/>
      <c r="AQ178" s="198"/>
      <c r="AR178" s="198"/>
      <c r="AS178" s="198"/>
      <c r="AT178" s="198"/>
      <c r="AU178" s="198"/>
      <c r="AV178" s="198"/>
      <c r="AW178" s="198"/>
      <c r="AX178" s="198"/>
      <c r="AY178" s="198"/>
      <c r="AZ178" s="198"/>
      <c r="BA178" s="198"/>
    </row>
    <row r="179" spans="1:53" ht="15.95" customHeight="1" x14ac:dyDescent="0.2">
      <c r="A179" s="196"/>
      <c r="B179" s="191"/>
      <c r="C179" s="191"/>
      <c r="D179" s="191"/>
      <c r="E179" s="191"/>
      <c r="F179" s="191"/>
      <c r="G179" s="191"/>
      <c r="H179" s="191"/>
      <c r="I179" s="191"/>
      <c r="J179" s="191"/>
      <c r="K179" s="191"/>
      <c r="L179" s="191"/>
      <c r="M179" s="191"/>
      <c r="N179" s="191"/>
      <c r="O179" s="191"/>
      <c r="P179" s="191"/>
      <c r="Q179" s="191"/>
      <c r="R179" s="191"/>
      <c r="S179" s="191"/>
      <c r="T179" s="191"/>
      <c r="U179" s="191"/>
      <c r="V179" s="191"/>
      <c r="W179" s="191"/>
      <c r="X179" s="191"/>
      <c r="Y179" s="191"/>
      <c r="Z179" s="191"/>
      <c r="AA179" s="191"/>
      <c r="AB179" s="191"/>
      <c r="AC179" s="191"/>
      <c r="AD179" s="191"/>
      <c r="AE179" s="191"/>
      <c r="AF179" s="191"/>
      <c r="AG179" s="191"/>
      <c r="AH179" s="191"/>
      <c r="AI179" s="191"/>
      <c r="AJ179" s="191"/>
      <c r="AK179" s="191"/>
      <c r="AL179" s="191"/>
      <c r="AM179" s="191"/>
      <c r="AN179" s="191"/>
      <c r="AO179" s="191"/>
      <c r="AP179" s="191"/>
      <c r="AQ179" s="191"/>
      <c r="AR179" s="191"/>
      <c r="AS179" s="191"/>
      <c r="AT179" s="191"/>
      <c r="AU179" s="191"/>
      <c r="AV179" s="191"/>
      <c r="AW179" s="191"/>
      <c r="AX179" s="191"/>
      <c r="AY179" s="191"/>
      <c r="AZ179" s="191"/>
      <c r="BA179" s="191"/>
    </row>
    <row r="180" spans="1:53" ht="15.95" customHeight="1" x14ac:dyDescent="0.2">
      <c r="A180" s="196" t="s">
        <v>62</v>
      </c>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row>
    <row r="181" spans="1:53" s="16" customFormat="1" ht="15.95" customHeight="1" x14ac:dyDescent="0.2">
      <c r="C181" s="196" t="s">
        <v>247</v>
      </c>
      <c r="D181" s="196"/>
      <c r="E181" s="196"/>
      <c r="F181" s="196"/>
      <c r="G181" s="196"/>
      <c r="H181" s="196"/>
      <c r="I181" s="196"/>
      <c r="J181" s="196"/>
      <c r="K181" s="196"/>
      <c r="L181" s="196"/>
      <c r="M181" s="196"/>
    </row>
    <row r="182" spans="1:53" s="16" customFormat="1" ht="15.95" customHeight="1" x14ac:dyDescent="0.2">
      <c r="C182" s="196" t="s">
        <v>248</v>
      </c>
      <c r="D182" s="196"/>
      <c r="E182" s="196"/>
      <c r="F182" s="196"/>
      <c r="G182" s="196"/>
      <c r="H182" s="196"/>
      <c r="I182" s="196"/>
      <c r="J182" s="196"/>
      <c r="K182" s="196"/>
      <c r="L182" s="196"/>
      <c r="M182" s="196"/>
    </row>
    <row r="183" spans="1:53" s="16" customFormat="1" ht="15.95" customHeight="1" x14ac:dyDescent="0.2">
      <c r="B183" s="194" t="s">
        <v>1365</v>
      </c>
      <c r="C183" s="194"/>
      <c r="D183" s="194"/>
      <c r="E183" s="194"/>
      <c r="F183" s="194"/>
      <c r="G183" s="194"/>
      <c r="H183" s="194"/>
      <c r="I183" s="194"/>
      <c r="J183" s="194"/>
      <c r="K183" s="194"/>
      <c r="L183" s="194"/>
      <c r="M183" s="194"/>
      <c r="N183" s="194"/>
      <c r="O183" s="194"/>
      <c r="P183" s="194"/>
      <c r="Q183" s="194"/>
      <c r="R183" s="194"/>
      <c r="S183" s="194"/>
      <c r="T183" s="194"/>
      <c r="U183" s="194"/>
      <c r="V183" s="194"/>
      <c r="W183" s="194"/>
      <c r="X183" s="194"/>
      <c r="Y183" s="194"/>
      <c r="Z183" s="194"/>
      <c r="AA183" s="194"/>
      <c r="AB183" s="194"/>
      <c r="AC183" s="194"/>
      <c r="AD183" s="194"/>
      <c r="AE183" s="194"/>
      <c r="AF183" s="194"/>
      <c r="AG183" s="194"/>
      <c r="AH183" s="194"/>
      <c r="AI183" s="194"/>
      <c r="AJ183" s="194"/>
      <c r="AK183" s="194"/>
      <c r="AL183" s="194"/>
      <c r="AM183" s="194"/>
      <c r="AN183" s="194"/>
      <c r="AO183" s="194"/>
      <c r="AP183" s="194"/>
      <c r="AQ183" s="194"/>
      <c r="AR183" s="194"/>
      <c r="AS183" s="194"/>
      <c r="AT183" s="194"/>
    </row>
    <row r="184" spans="1:53" s="16" customFormat="1" ht="15.95" customHeight="1" x14ac:dyDescent="0.2">
      <c r="B184" s="194"/>
      <c r="C184" s="194"/>
      <c r="D184" s="194"/>
      <c r="E184" s="194"/>
      <c r="F184" s="194"/>
      <c r="G184" s="194"/>
      <c r="H184" s="194"/>
      <c r="I184" s="194"/>
      <c r="J184" s="194"/>
      <c r="K184" s="194"/>
      <c r="L184" s="194"/>
      <c r="M184" s="194"/>
      <c r="N184" s="194"/>
      <c r="O184" s="194"/>
      <c r="P184" s="194"/>
      <c r="Q184" s="194"/>
      <c r="R184" s="194"/>
      <c r="S184" s="194"/>
      <c r="T184" s="194"/>
      <c r="U184" s="194"/>
      <c r="V184" s="194"/>
      <c r="W184" s="194"/>
      <c r="X184" s="194"/>
      <c r="Y184" s="194"/>
      <c r="Z184" s="194"/>
      <c r="AA184" s="194"/>
      <c r="AB184" s="194"/>
      <c r="AC184" s="194"/>
      <c r="AD184" s="194"/>
      <c r="AE184" s="194"/>
      <c r="AF184" s="194"/>
      <c r="AG184" s="194"/>
      <c r="AH184" s="194"/>
      <c r="AI184" s="194"/>
      <c r="AJ184" s="194"/>
      <c r="AK184" s="194"/>
      <c r="AL184" s="194"/>
      <c r="AM184" s="194"/>
      <c r="AN184" s="194"/>
      <c r="AO184" s="194"/>
      <c r="AP184" s="194"/>
      <c r="AQ184" s="194"/>
      <c r="AR184" s="194"/>
      <c r="AS184" s="194"/>
      <c r="AT184" s="194"/>
    </row>
    <row r="185" spans="1:53" ht="15.95" customHeight="1" x14ac:dyDescent="0.2">
      <c r="A185" s="196"/>
      <c r="B185" s="191"/>
      <c r="C185" s="191"/>
      <c r="D185" s="191"/>
      <c r="E185" s="191"/>
      <c r="F185" s="191"/>
      <c r="G185" s="191"/>
      <c r="H185" s="191"/>
      <c r="I185" s="191"/>
      <c r="J185" s="191"/>
      <c r="K185" s="191"/>
      <c r="L185" s="191"/>
      <c r="M185" s="191"/>
      <c r="N185" s="191"/>
      <c r="O185" s="191"/>
      <c r="P185" s="191"/>
      <c r="Q185" s="191"/>
      <c r="R185" s="191"/>
      <c r="S185" s="191"/>
      <c r="T185" s="191"/>
      <c r="U185" s="191"/>
      <c r="V185" s="191"/>
      <c r="W185" s="191"/>
      <c r="X185" s="191"/>
      <c r="Y185" s="191"/>
      <c r="Z185" s="191"/>
      <c r="AA185" s="191"/>
      <c r="AB185" s="191"/>
      <c r="AC185" s="191"/>
      <c r="AD185" s="191"/>
      <c r="AE185" s="191"/>
      <c r="AF185" s="191"/>
      <c r="AG185" s="191"/>
      <c r="AH185" s="191"/>
      <c r="AI185" s="191"/>
      <c r="AJ185" s="191"/>
      <c r="AK185" s="191"/>
      <c r="AL185" s="191"/>
      <c r="AM185" s="191"/>
      <c r="AN185" s="191"/>
      <c r="AO185" s="191"/>
      <c r="AP185" s="191"/>
      <c r="AQ185" s="191"/>
      <c r="AR185" s="191"/>
      <c r="AS185" s="191"/>
      <c r="AT185" s="191"/>
      <c r="AU185" s="191"/>
      <c r="AV185" s="191"/>
      <c r="AW185" s="191"/>
      <c r="AX185" s="191"/>
      <c r="AY185" s="191"/>
      <c r="AZ185" s="191"/>
      <c r="BA185" s="191"/>
    </row>
    <row r="186" spans="1:53" ht="15.95" customHeight="1" x14ac:dyDescent="0.2">
      <c r="A186" s="196" t="s">
        <v>63</v>
      </c>
      <c r="B186" s="196"/>
      <c r="C186" s="196"/>
      <c r="D186" s="196"/>
      <c r="E186" s="196"/>
      <c r="F186" s="196"/>
    </row>
    <row r="187" spans="1:53" ht="15.95" customHeight="1" x14ac:dyDescent="0.2">
      <c r="A187" s="196"/>
      <c r="B187" s="191"/>
      <c r="C187" s="191"/>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1"/>
      <c r="Z187" s="191"/>
      <c r="AA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191"/>
      <c r="AV187" s="191"/>
      <c r="AW187" s="191"/>
      <c r="AX187" s="191"/>
      <c r="AY187" s="191"/>
      <c r="AZ187" s="191"/>
      <c r="BA187" s="191"/>
    </row>
    <row r="188" spans="1:53" ht="18" customHeight="1" thickBot="1" x14ac:dyDescent="0.25">
      <c r="A188" s="16" t="s">
        <v>64</v>
      </c>
      <c r="B188" s="16"/>
      <c r="C188" s="170" t="s">
        <v>18</v>
      </c>
      <c r="D188" s="170"/>
      <c r="E188" s="170"/>
      <c r="F188" s="170"/>
      <c r="G188" s="199"/>
      <c r="H188" s="199"/>
      <c r="I188" s="199"/>
      <c r="J188" s="199"/>
      <c r="K188" s="199"/>
      <c r="L188" s="199"/>
      <c r="M188" s="199"/>
      <c r="O188" s="18" t="s">
        <v>65</v>
      </c>
      <c r="Q188" s="170" t="s">
        <v>18</v>
      </c>
      <c r="R188" s="170"/>
      <c r="S188" s="170"/>
      <c r="T188" s="170"/>
      <c r="U188" s="199"/>
      <c r="V188" s="199"/>
      <c r="W188" s="199"/>
      <c r="X188" s="199"/>
      <c r="Y188" s="199"/>
      <c r="Z188" s="199"/>
      <c r="AA188" s="199"/>
      <c r="AF188" s="15" t="s">
        <v>66</v>
      </c>
      <c r="AG188" s="15"/>
      <c r="AH188" s="15"/>
      <c r="AJ188" s="160" t="s">
        <v>40</v>
      </c>
      <c r="AK188" s="170"/>
      <c r="AL188" s="170"/>
      <c r="AM188" s="170"/>
      <c r="AN188" s="170"/>
      <c r="AO188" s="163"/>
      <c r="AP188" s="163"/>
      <c r="AQ188" s="163"/>
      <c r="AR188" s="163"/>
      <c r="AS188" s="163"/>
      <c r="AT188" s="163"/>
      <c r="AU188" s="163"/>
      <c r="AV188" s="163"/>
      <c r="AW188" s="163"/>
      <c r="AX188" s="163"/>
    </row>
    <row r="189" spans="1:53" ht="19.5" customHeight="1" thickBot="1" x14ac:dyDescent="0.25">
      <c r="A189" s="16"/>
      <c r="B189" s="16"/>
      <c r="C189" s="170" t="s">
        <v>19</v>
      </c>
      <c r="D189" s="170"/>
      <c r="E189" s="170"/>
      <c r="F189" s="170"/>
      <c r="G189" s="169"/>
      <c r="H189" s="169"/>
      <c r="I189" s="169"/>
      <c r="J189" s="169"/>
      <c r="K189" s="169"/>
      <c r="L189" s="169"/>
      <c r="M189" s="169"/>
      <c r="Q189" s="170" t="s">
        <v>19</v>
      </c>
      <c r="R189" s="170"/>
      <c r="S189" s="170"/>
      <c r="T189" s="170"/>
      <c r="U189" s="169"/>
      <c r="V189" s="169"/>
      <c r="W189" s="169"/>
      <c r="X189" s="169"/>
      <c r="Y189" s="169"/>
      <c r="Z189" s="169"/>
      <c r="AA189" s="169"/>
      <c r="AJ189" s="170" t="s">
        <v>41</v>
      </c>
      <c r="AK189" s="170"/>
      <c r="AL189" s="170"/>
      <c r="AM189" s="170"/>
      <c r="AN189" s="170"/>
      <c r="AO189" s="166"/>
      <c r="AP189" s="166"/>
      <c r="AQ189" s="166"/>
      <c r="AR189" s="166"/>
      <c r="AS189" s="166"/>
      <c r="AT189" s="166"/>
      <c r="AU189" s="166"/>
      <c r="AV189" s="166"/>
      <c r="AW189" s="166"/>
      <c r="AX189" s="166"/>
    </row>
    <row r="190" spans="1:53" ht="18" customHeight="1" x14ac:dyDescent="0.2">
      <c r="A190" s="196"/>
      <c r="B190" s="191"/>
      <c r="C190" s="191"/>
      <c r="D190" s="191"/>
      <c r="E190" s="191"/>
      <c r="F190" s="191"/>
      <c r="G190" s="191"/>
      <c r="H190" s="191"/>
      <c r="I190" s="191"/>
      <c r="J190" s="191"/>
      <c r="K190" s="191"/>
      <c r="L190" s="191"/>
      <c r="M190" s="191"/>
      <c r="N190" s="191"/>
      <c r="O190" s="191"/>
      <c r="P190" s="191"/>
      <c r="Q190" s="191"/>
      <c r="R190" s="191"/>
      <c r="S190" s="191"/>
      <c r="T190" s="191"/>
      <c r="U190" s="191"/>
      <c r="V190" s="191"/>
      <c r="W190" s="191"/>
      <c r="X190" s="191"/>
      <c r="Y190" s="191"/>
      <c r="Z190" s="191"/>
      <c r="AA190" s="191"/>
      <c r="AB190" s="191"/>
      <c r="AC190" s="191"/>
      <c r="AD190" s="191"/>
      <c r="AE190" s="191"/>
      <c r="AF190" s="191"/>
      <c r="AG190" s="191"/>
      <c r="AH190" s="191"/>
      <c r="AI190" s="191"/>
      <c r="AJ190" s="191"/>
      <c r="AK190" s="191"/>
      <c r="AL190" s="191"/>
      <c r="AM190" s="191"/>
      <c r="AN190" s="191"/>
      <c r="AO190" s="191"/>
      <c r="AP190" s="191"/>
      <c r="AQ190" s="191"/>
      <c r="AR190" s="191"/>
      <c r="AS190" s="191"/>
      <c r="AT190" s="191"/>
      <c r="AU190" s="191"/>
      <c r="AV190" s="191"/>
      <c r="AW190" s="191"/>
      <c r="AX190" s="191"/>
      <c r="AY190" s="191"/>
      <c r="AZ190" s="191"/>
      <c r="BA190" s="191"/>
    </row>
    <row r="191" spans="1:53" ht="18" customHeight="1" thickBot="1" x14ac:dyDescent="0.25">
      <c r="A191" s="16" t="s">
        <v>67</v>
      </c>
      <c r="B191" s="16"/>
      <c r="C191" s="170" t="s">
        <v>18</v>
      </c>
      <c r="D191" s="170"/>
      <c r="E191" s="170"/>
      <c r="F191" s="170"/>
      <c r="G191" s="199"/>
      <c r="H191" s="199"/>
      <c r="I191" s="199"/>
      <c r="J191" s="199"/>
      <c r="K191" s="199"/>
      <c r="L191" s="199"/>
      <c r="M191" s="199"/>
      <c r="O191" s="18" t="s">
        <v>65</v>
      </c>
      <c r="Q191" s="170" t="s">
        <v>18</v>
      </c>
      <c r="R191" s="170"/>
      <c r="S191" s="170"/>
      <c r="T191" s="170"/>
      <c r="U191" s="199"/>
      <c r="V191" s="199"/>
      <c r="W191" s="199"/>
      <c r="X191" s="199"/>
      <c r="Y191" s="199"/>
      <c r="Z191" s="199"/>
      <c r="AA191" s="199"/>
      <c r="AF191" s="15" t="s">
        <v>66</v>
      </c>
      <c r="AG191" s="15"/>
      <c r="AH191" s="15"/>
      <c r="AJ191" s="160" t="s">
        <v>40</v>
      </c>
      <c r="AK191" s="170"/>
      <c r="AL191" s="170"/>
      <c r="AM191" s="170"/>
      <c r="AN191" s="170"/>
      <c r="AO191" s="163"/>
      <c r="AP191" s="163"/>
      <c r="AQ191" s="163"/>
      <c r="AR191" s="163"/>
      <c r="AS191" s="163"/>
      <c r="AT191" s="163"/>
      <c r="AU191" s="163"/>
      <c r="AV191" s="163"/>
      <c r="AW191" s="163"/>
      <c r="AX191" s="163"/>
    </row>
    <row r="192" spans="1:53" ht="19.5" customHeight="1" thickBot="1" x14ac:dyDescent="0.25">
      <c r="A192" s="16"/>
      <c r="B192" s="16"/>
      <c r="C192" s="170" t="s">
        <v>19</v>
      </c>
      <c r="D192" s="170"/>
      <c r="E192" s="170"/>
      <c r="F192" s="170"/>
      <c r="G192" s="169"/>
      <c r="H192" s="169"/>
      <c r="I192" s="169"/>
      <c r="J192" s="169"/>
      <c r="K192" s="169"/>
      <c r="L192" s="169"/>
      <c r="M192" s="169"/>
      <c r="Q192" s="170" t="s">
        <v>19</v>
      </c>
      <c r="R192" s="170"/>
      <c r="S192" s="170"/>
      <c r="T192" s="170"/>
      <c r="U192" s="169"/>
      <c r="V192" s="169"/>
      <c r="W192" s="169"/>
      <c r="X192" s="169"/>
      <c r="Y192" s="169"/>
      <c r="Z192" s="169"/>
      <c r="AA192" s="169"/>
      <c r="AJ192" s="170" t="s">
        <v>41</v>
      </c>
      <c r="AK192" s="170"/>
      <c r="AL192" s="170"/>
      <c r="AM192" s="170"/>
      <c r="AN192" s="170"/>
      <c r="AO192" s="166"/>
      <c r="AP192" s="166"/>
      <c r="AQ192" s="166"/>
      <c r="AR192" s="166"/>
      <c r="AS192" s="166"/>
      <c r="AT192" s="166"/>
      <c r="AU192" s="166"/>
      <c r="AV192" s="166"/>
      <c r="AW192" s="166"/>
      <c r="AX192" s="166"/>
    </row>
    <row r="193" spans="1:53" ht="18" customHeight="1" x14ac:dyDescent="0.2">
      <c r="A193" s="196"/>
      <c r="B193" s="191"/>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c r="AZ193" s="191"/>
      <c r="BA193" s="191"/>
    </row>
    <row r="194" spans="1:53" ht="18" customHeight="1" thickBot="1" x14ac:dyDescent="0.25">
      <c r="A194" s="16" t="s">
        <v>68</v>
      </c>
      <c r="B194" s="16"/>
      <c r="C194" s="170" t="s">
        <v>18</v>
      </c>
      <c r="D194" s="170"/>
      <c r="E194" s="170"/>
      <c r="F194" s="170"/>
      <c r="G194" s="199"/>
      <c r="H194" s="199"/>
      <c r="I194" s="199"/>
      <c r="J194" s="199"/>
      <c r="K194" s="199"/>
      <c r="L194" s="199"/>
      <c r="M194" s="199"/>
      <c r="O194" s="18" t="s">
        <v>65</v>
      </c>
      <c r="Q194" s="170" t="s">
        <v>18</v>
      </c>
      <c r="R194" s="170"/>
      <c r="S194" s="170"/>
      <c r="T194" s="170"/>
      <c r="U194" s="199"/>
      <c r="V194" s="199"/>
      <c r="W194" s="199"/>
      <c r="X194" s="199"/>
      <c r="Y194" s="199"/>
      <c r="Z194" s="199"/>
      <c r="AA194" s="199"/>
      <c r="AF194" s="15" t="s">
        <v>66</v>
      </c>
      <c r="AG194" s="15"/>
      <c r="AH194" s="15"/>
      <c r="AJ194" s="160" t="s">
        <v>40</v>
      </c>
      <c r="AK194" s="170"/>
      <c r="AL194" s="170"/>
      <c r="AM194" s="170"/>
      <c r="AN194" s="170"/>
      <c r="AO194" s="163"/>
      <c r="AP194" s="163"/>
      <c r="AQ194" s="163"/>
      <c r="AR194" s="163"/>
      <c r="AS194" s="163"/>
      <c r="AT194" s="163"/>
      <c r="AU194" s="163"/>
      <c r="AV194" s="163"/>
      <c r="AW194" s="163"/>
      <c r="AX194" s="163"/>
    </row>
    <row r="195" spans="1:53" ht="19.5" customHeight="1" thickBot="1" x14ac:dyDescent="0.25">
      <c r="A195" s="16"/>
      <c r="B195" s="16"/>
      <c r="C195" s="170" t="s">
        <v>19</v>
      </c>
      <c r="D195" s="170"/>
      <c r="E195" s="170"/>
      <c r="F195" s="170"/>
      <c r="G195" s="169"/>
      <c r="H195" s="169"/>
      <c r="I195" s="169"/>
      <c r="J195" s="169"/>
      <c r="K195" s="169"/>
      <c r="L195" s="169"/>
      <c r="M195" s="169"/>
      <c r="Q195" s="170" t="s">
        <v>19</v>
      </c>
      <c r="R195" s="170"/>
      <c r="S195" s="170"/>
      <c r="T195" s="170"/>
      <c r="U195" s="169"/>
      <c r="V195" s="169"/>
      <c r="W195" s="169"/>
      <c r="X195" s="169"/>
      <c r="Y195" s="169"/>
      <c r="Z195" s="169"/>
      <c r="AA195" s="169"/>
      <c r="AJ195" s="170" t="s">
        <v>41</v>
      </c>
      <c r="AK195" s="170"/>
      <c r="AL195" s="170"/>
      <c r="AM195" s="170"/>
      <c r="AN195" s="170"/>
      <c r="AO195" s="166"/>
      <c r="AP195" s="166"/>
      <c r="AQ195" s="166"/>
      <c r="AR195" s="166"/>
      <c r="AS195" s="166"/>
      <c r="AT195" s="166"/>
      <c r="AU195" s="166"/>
      <c r="AV195" s="166"/>
      <c r="AW195" s="166"/>
      <c r="AX195" s="166"/>
    </row>
    <row r="196" spans="1:53" ht="18" customHeight="1" x14ac:dyDescent="0.2">
      <c r="A196" s="196"/>
      <c r="B196" s="191"/>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191"/>
      <c r="AE196" s="191"/>
      <c r="AF196" s="191"/>
      <c r="AG196" s="191"/>
      <c r="AH196" s="191"/>
      <c r="AI196" s="191"/>
      <c r="AJ196" s="191"/>
      <c r="AK196" s="191"/>
      <c r="AL196" s="191"/>
      <c r="AM196" s="191"/>
      <c r="AN196" s="191"/>
      <c r="AO196" s="191"/>
      <c r="AP196" s="191"/>
      <c r="AQ196" s="191"/>
      <c r="AR196" s="191"/>
      <c r="AS196" s="191"/>
      <c r="AT196" s="191"/>
      <c r="AU196" s="191"/>
      <c r="AV196" s="191"/>
      <c r="AW196" s="191"/>
      <c r="AX196" s="191"/>
      <c r="AY196" s="191"/>
      <c r="AZ196" s="191"/>
      <c r="BA196" s="191"/>
    </row>
    <row r="197" spans="1:53" ht="18" customHeight="1" thickBot="1" x14ac:dyDescent="0.25">
      <c r="A197" s="16" t="s">
        <v>69</v>
      </c>
      <c r="B197" s="16"/>
      <c r="C197" s="170" t="s">
        <v>18</v>
      </c>
      <c r="D197" s="170"/>
      <c r="E197" s="170"/>
      <c r="F197" s="170"/>
      <c r="G197" s="199"/>
      <c r="H197" s="199"/>
      <c r="I197" s="199"/>
      <c r="J197" s="199"/>
      <c r="K197" s="199"/>
      <c r="L197" s="199"/>
      <c r="M197" s="199"/>
      <c r="O197" s="18" t="s">
        <v>65</v>
      </c>
      <c r="Q197" s="170" t="s">
        <v>18</v>
      </c>
      <c r="R197" s="170"/>
      <c r="S197" s="170"/>
      <c r="T197" s="170"/>
      <c r="U197" s="199"/>
      <c r="V197" s="199"/>
      <c r="W197" s="199"/>
      <c r="X197" s="199"/>
      <c r="Y197" s="199"/>
      <c r="Z197" s="199"/>
      <c r="AA197" s="199"/>
      <c r="AF197" s="15" t="s">
        <v>66</v>
      </c>
      <c r="AG197" s="15"/>
      <c r="AH197" s="15"/>
      <c r="AJ197" s="160" t="s">
        <v>40</v>
      </c>
      <c r="AK197" s="170"/>
      <c r="AL197" s="170"/>
      <c r="AM197" s="170"/>
      <c r="AN197" s="170"/>
      <c r="AO197" s="163"/>
      <c r="AP197" s="163"/>
      <c r="AQ197" s="163"/>
      <c r="AR197" s="163"/>
      <c r="AS197" s="163"/>
      <c r="AT197" s="163"/>
      <c r="AU197" s="163"/>
      <c r="AV197" s="163"/>
      <c r="AW197" s="163"/>
      <c r="AX197" s="163"/>
    </row>
    <row r="198" spans="1:53" ht="19.5" customHeight="1" thickBot="1" x14ac:dyDescent="0.25">
      <c r="A198" s="16"/>
      <c r="B198" s="16"/>
      <c r="C198" s="170" t="s">
        <v>19</v>
      </c>
      <c r="D198" s="170"/>
      <c r="E198" s="170"/>
      <c r="F198" s="170"/>
      <c r="G198" s="169"/>
      <c r="H198" s="169"/>
      <c r="I198" s="169"/>
      <c r="J198" s="169"/>
      <c r="K198" s="169"/>
      <c r="L198" s="169"/>
      <c r="M198" s="169"/>
      <c r="Q198" s="170" t="s">
        <v>19</v>
      </c>
      <c r="R198" s="170"/>
      <c r="S198" s="170"/>
      <c r="T198" s="170"/>
      <c r="U198" s="169"/>
      <c r="V198" s="169"/>
      <c r="W198" s="169"/>
      <c r="X198" s="169"/>
      <c r="Y198" s="169"/>
      <c r="Z198" s="169"/>
      <c r="AA198" s="169"/>
      <c r="AJ198" s="170" t="s">
        <v>41</v>
      </c>
      <c r="AK198" s="170"/>
      <c r="AL198" s="170"/>
      <c r="AM198" s="170"/>
      <c r="AN198" s="170"/>
      <c r="AO198" s="166"/>
      <c r="AP198" s="166"/>
      <c r="AQ198" s="166"/>
      <c r="AR198" s="166"/>
      <c r="AS198" s="166"/>
      <c r="AT198" s="166"/>
      <c r="AU198" s="166"/>
      <c r="AV198" s="166"/>
      <c r="AW198" s="166"/>
      <c r="AX198" s="166"/>
    </row>
    <row r="199" spans="1:53" ht="18" customHeight="1" x14ac:dyDescent="0.2">
      <c r="A199" s="196"/>
      <c r="B199" s="191"/>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B199" s="191"/>
      <c r="AC199" s="191"/>
      <c r="AD199" s="191"/>
      <c r="AE199" s="191"/>
      <c r="AF199" s="191"/>
      <c r="AG199" s="191"/>
      <c r="AH199" s="191"/>
      <c r="AI199" s="191"/>
      <c r="AJ199" s="191"/>
      <c r="AK199" s="191"/>
      <c r="AL199" s="191"/>
      <c r="AM199" s="191"/>
      <c r="AN199" s="191"/>
      <c r="AO199" s="191"/>
      <c r="AP199" s="191"/>
      <c r="AQ199" s="191"/>
      <c r="AR199" s="191"/>
      <c r="AS199" s="191"/>
      <c r="AT199" s="191"/>
      <c r="AU199" s="191"/>
      <c r="AV199" s="191"/>
      <c r="AW199" s="191"/>
      <c r="AX199" s="191"/>
      <c r="AY199" s="191"/>
      <c r="AZ199" s="191"/>
      <c r="BA199" s="191"/>
    </row>
    <row r="200" spans="1:53" ht="18" customHeight="1" thickBot="1" x14ac:dyDescent="0.25">
      <c r="A200" s="16" t="s">
        <v>70</v>
      </c>
      <c r="B200" s="16"/>
      <c r="C200" s="170" t="s">
        <v>18</v>
      </c>
      <c r="D200" s="170"/>
      <c r="E200" s="170"/>
      <c r="F200" s="170"/>
      <c r="G200" s="199"/>
      <c r="H200" s="199"/>
      <c r="I200" s="199"/>
      <c r="J200" s="199"/>
      <c r="K200" s="199"/>
      <c r="L200" s="199"/>
      <c r="M200" s="199"/>
      <c r="O200" s="18" t="s">
        <v>65</v>
      </c>
      <c r="Q200" s="170" t="s">
        <v>18</v>
      </c>
      <c r="R200" s="170"/>
      <c r="S200" s="170"/>
      <c r="T200" s="170"/>
      <c r="U200" s="199"/>
      <c r="V200" s="199"/>
      <c r="W200" s="199"/>
      <c r="X200" s="199"/>
      <c r="Y200" s="199"/>
      <c r="Z200" s="199"/>
      <c r="AA200" s="199"/>
      <c r="AF200" s="15" t="s">
        <v>66</v>
      </c>
      <c r="AG200" s="15"/>
      <c r="AH200" s="15"/>
      <c r="AJ200" s="160" t="s">
        <v>40</v>
      </c>
      <c r="AK200" s="170"/>
      <c r="AL200" s="170"/>
      <c r="AM200" s="170"/>
      <c r="AN200" s="170"/>
      <c r="AO200" s="163"/>
      <c r="AP200" s="163"/>
      <c r="AQ200" s="163"/>
      <c r="AR200" s="163"/>
      <c r="AS200" s="163"/>
      <c r="AT200" s="163"/>
      <c r="AU200" s="163"/>
      <c r="AV200" s="163"/>
      <c r="AW200" s="163"/>
      <c r="AX200" s="163"/>
    </row>
    <row r="201" spans="1:53" ht="19.5" customHeight="1" thickBot="1" x14ac:dyDescent="0.25">
      <c r="A201" s="16"/>
      <c r="B201" s="16"/>
      <c r="C201" s="170" t="s">
        <v>19</v>
      </c>
      <c r="D201" s="170"/>
      <c r="E201" s="170"/>
      <c r="F201" s="170"/>
      <c r="G201" s="169"/>
      <c r="H201" s="169"/>
      <c r="I201" s="169"/>
      <c r="J201" s="169"/>
      <c r="K201" s="169"/>
      <c r="L201" s="169"/>
      <c r="M201" s="169"/>
      <c r="Q201" s="170" t="s">
        <v>19</v>
      </c>
      <c r="R201" s="170"/>
      <c r="S201" s="170"/>
      <c r="T201" s="170"/>
      <c r="U201" s="169"/>
      <c r="V201" s="169"/>
      <c r="W201" s="169"/>
      <c r="X201" s="169"/>
      <c r="Y201" s="169"/>
      <c r="Z201" s="169"/>
      <c r="AA201" s="169"/>
      <c r="AJ201" s="170" t="s">
        <v>41</v>
      </c>
      <c r="AK201" s="170"/>
      <c r="AL201" s="170"/>
      <c r="AM201" s="170"/>
      <c r="AN201" s="170"/>
      <c r="AO201" s="166"/>
      <c r="AP201" s="166"/>
      <c r="AQ201" s="166"/>
      <c r="AR201" s="166"/>
      <c r="AS201" s="166"/>
      <c r="AT201" s="166"/>
      <c r="AU201" s="166"/>
      <c r="AV201" s="166"/>
      <c r="AW201" s="166"/>
      <c r="AX201" s="166"/>
    </row>
    <row r="202" spans="1:53" ht="18" customHeight="1" x14ac:dyDescent="0.2">
      <c r="A202" s="196"/>
      <c r="B202" s="191"/>
      <c r="C202" s="191"/>
      <c r="D202" s="191"/>
      <c r="E202" s="191"/>
      <c r="F202" s="191"/>
      <c r="G202" s="191"/>
      <c r="H202" s="191"/>
      <c r="I202" s="191"/>
      <c r="J202" s="191"/>
      <c r="K202" s="191"/>
      <c r="L202" s="191"/>
      <c r="M202" s="191"/>
      <c r="N202" s="191"/>
      <c r="O202" s="191"/>
      <c r="P202" s="191"/>
      <c r="Q202" s="191"/>
      <c r="R202" s="191"/>
      <c r="S202" s="191"/>
      <c r="T202" s="191"/>
      <c r="U202" s="191"/>
      <c r="V202" s="191"/>
      <c r="W202" s="191"/>
      <c r="X202" s="191"/>
      <c r="Y202" s="191"/>
      <c r="Z202" s="191"/>
      <c r="AA202" s="191"/>
      <c r="AB202" s="191"/>
      <c r="AC202" s="191"/>
      <c r="AD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1"/>
      <c r="AZ202" s="191"/>
      <c r="BA202" s="191"/>
    </row>
    <row r="203" spans="1:53" ht="18" customHeight="1" thickBot="1" x14ac:dyDescent="0.25">
      <c r="A203" s="16" t="s">
        <v>71</v>
      </c>
      <c r="B203" s="16"/>
      <c r="C203" s="170" t="s">
        <v>18</v>
      </c>
      <c r="D203" s="170"/>
      <c r="E203" s="170"/>
      <c r="F203" s="170"/>
      <c r="G203" s="199"/>
      <c r="H203" s="199"/>
      <c r="I203" s="199"/>
      <c r="J203" s="199"/>
      <c r="K203" s="199"/>
      <c r="L203" s="199"/>
      <c r="M203" s="199"/>
      <c r="O203" s="18" t="s">
        <v>65</v>
      </c>
      <c r="Q203" s="170" t="s">
        <v>18</v>
      </c>
      <c r="R203" s="170"/>
      <c r="S203" s="170"/>
      <c r="T203" s="170"/>
      <c r="U203" s="199"/>
      <c r="V203" s="199"/>
      <c r="W203" s="199"/>
      <c r="X203" s="199"/>
      <c r="Y203" s="199"/>
      <c r="Z203" s="199"/>
      <c r="AA203" s="199"/>
      <c r="AF203" s="15" t="s">
        <v>66</v>
      </c>
      <c r="AG203" s="15"/>
      <c r="AH203" s="15"/>
      <c r="AJ203" s="160" t="s">
        <v>40</v>
      </c>
      <c r="AK203" s="170"/>
      <c r="AL203" s="170"/>
      <c r="AM203" s="170"/>
      <c r="AN203" s="170"/>
      <c r="AO203" s="163"/>
      <c r="AP203" s="163"/>
      <c r="AQ203" s="163"/>
      <c r="AR203" s="163"/>
      <c r="AS203" s="163"/>
      <c r="AT203" s="163"/>
      <c r="AU203" s="163"/>
      <c r="AV203" s="163"/>
      <c r="AW203" s="163"/>
      <c r="AX203" s="163"/>
    </row>
    <row r="204" spans="1:53" ht="19.5" customHeight="1" thickBot="1" x14ac:dyDescent="0.25">
      <c r="A204" s="16"/>
      <c r="B204" s="16"/>
      <c r="C204" s="170" t="s">
        <v>19</v>
      </c>
      <c r="D204" s="170"/>
      <c r="E204" s="170"/>
      <c r="F204" s="170"/>
      <c r="G204" s="169"/>
      <c r="H204" s="169"/>
      <c r="I204" s="169"/>
      <c r="J204" s="169"/>
      <c r="K204" s="169"/>
      <c r="L204" s="169"/>
      <c r="M204" s="169"/>
      <c r="Q204" s="170" t="s">
        <v>19</v>
      </c>
      <c r="R204" s="170"/>
      <c r="S204" s="170"/>
      <c r="T204" s="170"/>
      <c r="U204" s="169"/>
      <c r="V204" s="169"/>
      <c r="W204" s="169"/>
      <c r="X204" s="169"/>
      <c r="Y204" s="169"/>
      <c r="Z204" s="169"/>
      <c r="AA204" s="169"/>
      <c r="AJ204" s="170" t="s">
        <v>41</v>
      </c>
      <c r="AK204" s="170"/>
      <c r="AL204" s="170"/>
      <c r="AM204" s="170"/>
      <c r="AN204" s="170"/>
      <c r="AO204" s="166"/>
      <c r="AP204" s="166"/>
      <c r="AQ204" s="166"/>
      <c r="AR204" s="166"/>
      <c r="AS204" s="166"/>
      <c r="AT204" s="166"/>
      <c r="AU204" s="166"/>
      <c r="AV204" s="166"/>
      <c r="AW204" s="166"/>
      <c r="AX204" s="166"/>
    </row>
    <row r="205" spans="1:53" ht="15.95" customHeight="1" x14ac:dyDescent="0.2">
      <c r="A205" s="196"/>
      <c r="B205" s="191"/>
      <c r="C205" s="191"/>
      <c r="D205" s="191"/>
      <c r="E205" s="191"/>
      <c r="F205" s="191"/>
      <c r="G205" s="191"/>
      <c r="H205" s="191"/>
      <c r="I205" s="191"/>
      <c r="J205" s="191"/>
      <c r="K205" s="191"/>
      <c r="L205" s="191"/>
      <c r="M205" s="191"/>
      <c r="N205" s="191"/>
      <c r="O205" s="191"/>
      <c r="P205" s="191"/>
      <c r="Q205" s="191"/>
      <c r="R205" s="191"/>
      <c r="S205" s="191"/>
      <c r="T205" s="191"/>
      <c r="U205" s="191"/>
      <c r="V205" s="191"/>
      <c r="W205" s="191"/>
      <c r="X205" s="191"/>
      <c r="Y205" s="191"/>
      <c r="Z205" s="191"/>
      <c r="AA205" s="191"/>
      <c r="AB205" s="191"/>
      <c r="AC205" s="191"/>
      <c r="AD205" s="191"/>
      <c r="AE205" s="191"/>
      <c r="AF205" s="191"/>
      <c r="AG205" s="191"/>
      <c r="AH205" s="191"/>
      <c r="AI205" s="191"/>
      <c r="AJ205" s="191"/>
      <c r="AK205" s="191"/>
      <c r="AL205" s="191"/>
      <c r="AM205" s="191"/>
      <c r="AN205" s="191"/>
      <c r="AO205" s="191"/>
      <c r="AP205" s="191"/>
      <c r="AQ205" s="191"/>
      <c r="AR205" s="191"/>
      <c r="AS205" s="191"/>
      <c r="AT205" s="191"/>
      <c r="AU205" s="191"/>
      <c r="AV205" s="191"/>
      <c r="AW205" s="191"/>
      <c r="AX205" s="191"/>
      <c r="AY205" s="191"/>
      <c r="AZ205" s="191"/>
      <c r="BA205" s="191"/>
    </row>
    <row r="206" spans="1:53" ht="18" customHeight="1" thickBot="1" x14ac:dyDescent="0.25">
      <c r="A206" s="16" t="s">
        <v>72</v>
      </c>
      <c r="B206" s="16"/>
      <c r="C206" s="170" t="s">
        <v>18</v>
      </c>
      <c r="D206" s="170"/>
      <c r="E206" s="170"/>
      <c r="F206" s="170"/>
      <c r="G206" s="199"/>
      <c r="H206" s="199"/>
      <c r="I206" s="199"/>
      <c r="J206" s="199"/>
      <c r="K206" s="199"/>
      <c r="L206" s="199"/>
      <c r="M206" s="199"/>
      <c r="O206" s="18" t="s">
        <v>65</v>
      </c>
      <c r="Q206" s="170" t="s">
        <v>18</v>
      </c>
      <c r="R206" s="170"/>
      <c r="S206" s="170"/>
      <c r="T206" s="170"/>
      <c r="U206" s="199"/>
      <c r="V206" s="199"/>
      <c r="W206" s="199"/>
      <c r="X206" s="199"/>
      <c r="Y206" s="199"/>
      <c r="Z206" s="199"/>
      <c r="AA206" s="199"/>
      <c r="AF206" s="15" t="s">
        <v>66</v>
      </c>
      <c r="AG206" s="15"/>
      <c r="AH206" s="15"/>
      <c r="AJ206" s="160" t="s">
        <v>40</v>
      </c>
      <c r="AK206" s="170"/>
      <c r="AL206" s="170"/>
      <c r="AM206" s="170"/>
      <c r="AN206" s="170"/>
      <c r="AO206" s="163"/>
      <c r="AP206" s="163"/>
      <c r="AQ206" s="163"/>
      <c r="AR206" s="163"/>
      <c r="AS206" s="163"/>
      <c r="AT206" s="163"/>
      <c r="AU206" s="163"/>
      <c r="AV206" s="163"/>
      <c r="AW206" s="163"/>
      <c r="AX206" s="163"/>
    </row>
    <row r="207" spans="1:53" ht="19.5" customHeight="1" thickBot="1" x14ac:dyDescent="0.25">
      <c r="A207" s="16"/>
      <c r="B207" s="16"/>
      <c r="C207" s="170" t="s">
        <v>19</v>
      </c>
      <c r="D207" s="170"/>
      <c r="E207" s="170"/>
      <c r="F207" s="170"/>
      <c r="G207" s="169"/>
      <c r="H207" s="169"/>
      <c r="I207" s="169"/>
      <c r="J207" s="169"/>
      <c r="K207" s="169"/>
      <c r="L207" s="169"/>
      <c r="M207" s="169"/>
      <c r="Q207" s="170" t="s">
        <v>19</v>
      </c>
      <c r="R207" s="170"/>
      <c r="S207" s="170"/>
      <c r="T207" s="170"/>
      <c r="U207" s="169"/>
      <c r="V207" s="169"/>
      <c r="W207" s="169"/>
      <c r="X207" s="169"/>
      <c r="Y207" s="169"/>
      <c r="Z207" s="169"/>
      <c r="AA207" s="169"/>
      <c r="AJ207" s="170" t="s">
        <v>41</v>
      </c>
      <c r="AK207" s="170"/>
      <c r="AL207" s="170"/>
      <c r="AM207" s="170"/>
      <c r="AN207" s="170"/>
      <c r="AO207" s="166"/>
      <c r="AP207" s="166"/>
      <c r="AQ207" s="166"/>
      <c r="AR207" s="166"/>
      <c r="AS207" s="166"/>
      <c r="AT207" s="166"/>
      <c r="AU207" s="166"/>
      <c r="AV207" s="166"/>
      <c r="AW207" s="166"/>
      <c r="AX207" s="166"/>
    </row>
    <row r="208" spans="1:53" ht="18" customHeight="1" x14ac:dyDescent="0.2">
      <c r="A208" s="196"/>
      <c r="B208" s="191"/>
      <c r="C208" s="191"/>
      <c r="D208" s="191"/>
      <c r="E208" s="191"/>
      <c r="F208" s="191"/>
      <c r="G208" s="191"/>
      <c r="H208" s="191"/>
      <c r="I208" s="191"/>
      <c r="J208" s="191"/>
      <c r="K208" s="191"/>
      <c r="L208" s="191"/>
      <c r="M208" s="191"/>
      <c r="N208" s="191"/>
      <c r="O208" s="191"/>
      <c r="P208" s="191"/>
      <c r="Q208" s="191"/>
      <c r="R208" s="191"/>
      <c r="S208" s="191"/>
      <c r="T208" s="191"/>
      <c r="U208" s="191"/>
      <c r="V208" s="191"/>
      <c r="W208" s="191"/>
      <c r="X208" s="191"/>
      <c r="Y208" s="191"/>
      <c r="Z208" s="191"/>
      <c r="AA208" s="191"/>
      <c r="AB208" s="191"/>
      <c r="AC208" s="191"/>
      <c r="AD208" s="191"/>
      <c r="AE208" s="191"/>
      <c r="AF208" s="191"/>
      <c r="AG208" s="191"/>
      <c r="AH208" s="191"/>
      <c r="AI208" s="191"/>
      <c r="AJ208" s="191"/>
      <c r="AK208" s="191"/>
      <c r="AL208" s="191"/>
      <c r="AM208" s="191"/>
      <c r="AN208" s="191"/>
      <c r="AO208" s="191"/>
      <c r="AP208" s="191"/>
      <c r="AQ208" s="191"/>
      <c r="AR208" s="191"/>
      <c r="AS208" s="191"/>
      <c r="AT208" s="191"/>
      <c r="AU208" s="191"/>
      <c r="AV208" s="191"/>
      <c r="AW208" s="191"/>
      <c r="AX208" s="191"/>
      <c r="AY208" s="191"/>
      <c r="AZ208" s="191"/>
      <c r="BA208" s="191"/>
    </row>
    <row r="209" spans="1:53" ht="18" customHeight="1" thickBot="1" x14ac:dyDescent="0.25">
      <c r="A209" s="16" t="s">
        <v>73</v>
      </c>
      <c r="B209" s="16"/>
      <c r="C209" s="170" t="s">
        <v>18</v>
      </c>
      <c r="D209" s="170"/>
      <c r="E209" s="170"/>
      <c r="F209" s="170"/>
      <c r="G209" s="199"/>
      <c r="H209" s="199"/>
      <c r="I209" s="199"/>
      <c r="J209" s="199"/>
      <c r="K209" s="199"/>
      <c r="L209" s="199"/>
      <c r="M209" s="199"/>
      <c r="O209" s="18" t="s">
        <v>65</v>
      </c>
      <c r="Q209" s="170" t="s">
        <v>18</v>
      </c>
      <c r="R209" s="170"/>
      <c r="S209" s="170"/>
      <c r="T209" s="170"/>
      <c r="U209" s="199"/>
      <c r="V209" s="199"/>
      <c r="W209" s="199"/>
      <c r="X209" s="199"/>
      <c r="Y209" s="199"/>
      <c r="Z209" s="199"/>
      <c r="AA209" s="199"/>
      <c r="AF209" s="15" t="s">
        <v>66</v>
      </c>
      <c r="AG209" s="15"/>
      <c r="AH209" s="15"/>
      <c r="AJ209" s="160" t="s">
        <v>40</v>
      </c>
      <c r="AK209" s="170"/>
      <c r="AL209" s="170"/>
      <c r="AM209" s="170"/>
      <c r="AN209" s="170"/>
      <c r="AO209" s="163"/>
      <c r="AP209" s="163"/>
      <c r="AQ209" s="163"/>
      <c r="AR209" s="163"/>
      <c r="AS209" s="163"/>
      <c r="AT209" s="163"/>
      <c r="AU209" s="163"/>
      <c r="AV209" s="163"/>
      <c r="AW209" s="163"/>
      <c r="AX209" s="163"/>
    </row>
    <row r="210" spans="1:53" ht="19.5" customHeight="1" thickBot="1" x14ac:dyDescent="0.25">
      <c r="A210" s="16"/>
      <c r="B210" s="16"/>
      <c r="C210" s="170" t="s">
        <v>19</v>
      </c>
      <c r="D210" s="170"/>
      <c r="E210" s="170"/>
      <c r="F210" s="170"/>
      <c r="G210" s="169"/>
      <c r="H210" s="169"/>
      <c r="I210" s="169"/>
      <c r="J210" s="169"/>
      <c r="K210" s="169"/>
      <c r="L210" s="169"/>
      <c r="M210" s="169"/>
      <c r="Q210" s="170" t="s">
        <v>19</v>
      </c>
      <c r="R210" s="170"/>
      <c r="S210" s="170"/>
      <c r="T210" s="170"/>
      <c r="U210" s="169"/>
      <c r="V210" s="169"/>
      <c r="W210" s="169"/>
      <c r="X210" s="169"/>
      <c r="Y210" s="169"/>
      <c r="Z210" s="169"/>
      <c r="AA210" s="169"/>
      <c r="AJ210" s="170" t="s">
        <v>41</v>
      </c>
      <c r="AK210" s="170"/>
      <c r="AL210" s="170"/>
      <c r="AM210" s="170"/>
      <c r="AN210" s="170"/>
      <c r="AO210" s="166"/>
      <c r="AP210" s="166"/>
      <c r="AQ210" s="166"/>
      <c r="AR210" s="166"/>
      <c r="AS210" s="166"/>
      <c r="AT210" s="166"/>
      <c r="AU210" s="166"/>
      <c r="AV210" s="166"/>
      <c r="AW210" s="166"/>
      <c r="AX210" s="166"/>
    </row>
    <row r="211" spans="1:53" ht="18" customHeight="1" x14ac:dyDescent="0.2">
      <c r="A211" s="196"/>
      <c r="B211" s="191"/>
      <c r="C211" s="191"/>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c r="Z211" s="191"/>
      <c r="AA211" s="191"/>
      <c r="AB211" s="191"/>
      <c r="AC211" s="191"/>
      <c r="AD211" s="191"/>
      <c r="AE211" s="191"/>
      <c r="AF211" s="191"/>
      <c r="AG211" s="191"/>
      <c r="AH211" s="191"/>
      <c r="AI211" s="191"/>
      <c r="AJ211" s="191"/>
      <c r="AK211" s="191"/>
      <c r="AL211" s="191"/>
      <c r="AM211" s="191"/>
      <c r="AN211" s="191"/>
      <c r="AO211" s="191"/>
      <c r="AP211" s="191"/>
      <c r="AQ211" s="191"/>
      <c r="AR211" s="191"/>
      <c r="AS211" s="191"/>
      <c r="AT211" s="191"/>
      <c r="AU211" s="191"/>
      <c r="AV211" s="191"/>
      <c r="AW211" s="191"/>
      <c r="AX211" s="191"/>
      <c r="AY211" s="191"/>
      <c r="AZ211" s="191"/>
      <c r="BA211" s="191"/>
    </row>
    <row r="212" spans="1:53" ht="18" customHeight="1" thickBot="1" x14ac:dyDescent="0.25">
      <c r="A212" s="16" t="s">
        <v>74</v>
      </c>
      <c r="B212" s="16"/>
      <c r="C212" s="170" t="s">
        <v>18</v>
      </c>
      <c r="D212" s="170"/>
      <c r="E212" s="170"/>
      <c r="F212" s="170"/>
      <c r="G212" s="199"/>
      <c r="H212" s="199"/>
      <c r="I212" s="199"/>
      <c r="J212" s="199"/>
      <c r="K212" s="199"/>
      <c r="L212" s="199"/>
      <c r="M212" s="199"/>
      <c r="O212" s="18" t="s">
        <v>65</v>
      </c>
      <c r="Q212" s="170" t="s">
        <v>18</v>
      </c>
      <c r="R212" s="170"/>
      <c r="S212" s="170"/>
      <c r="T212" s="170"/>
      <c r="U212" s="199"/>
      <c r="V212" s="199"/>
      <c r="W212" s="199"/>
      <c r="X212" s="199"/>
      <c r="Y212" s="199"/>
      <c r="Z212" s="199"/>
      <c r="AA212" s="199"/>
      <c r="AF212" s="15" t="s">
        <v>66</v>
      </c>
      <c r="AG212" s="15"/>
      <c r="AH212" s="15"/>
      <c r="AJ212" s="160" t="s">
        <v>40</v>
      </c>
      <c r="AK212" s="170"/>
      <c r="AL212" s="170"/>
      <c r="AM212" s="170"/>
      <c r="AN212" s="170"/>
      <c r="AO212" s="163"/>
      <c r="AP212" s="163"/>
      <c r="AQ212" s="163"/>
      <c r="AR212" s="163"/>
      <c r="AS212" s="163"/>
      <c r="AT212" s="163"/>
      <c r="AU212" s="163"/>
      <c r="AV212" s="163"/>
      <c r="AW212" s="163"/>
      <c r="AX212" s="163"/>
    </row>
    <row r="213" spans="1:53" ht="19.5" customHeight="1" thickBot="1" x14ac:dyDescent="0.25">
      <c r="A213" s="16"/>
      <c r="B213" s="16"/>
      <c r="C213" s="170" t="s">
        <v>19</v>
      </c>
      <c r="D213" s="170"/>
      <c r="E213" s="170"/>
      <c r="F213" s="170"/>
      <c r="G213" s="169"/>
      <c r="H213" s="169"/>
      <c r="I213" s="169"/>
      <c r="J213" s="169"/>
      <c r="K213" s="169"/>
      <c r="L213" s="169"/>
      <c r="M213" s="169"/>
      <c r="Q213" s="170" t="s">
        <v>19</v>
      </c>
      <c r="R213" s="170"/>
      <c r="S213" s="170"/>
      <c r="T213" s="170"/>
      <c r="U213" s="169"/>
      <c r="V213" s="169"/>
      <c r="W213" s="169"/>
      <c r="X213" s="169"/>
      <c r="Y213" s="169"/>
      <c r="Z213" s="169"/>
      <c r="AA213" s="169"/>
      <c r="AJ213" s="170" t="s">
        <v>41</v>
      </c>
      <c r="AK213" s="170"/>
      <c r="AL213" s="170"/>
      <c r="AM213" s="170"/>
      <c r="AN213" s="170"/>
      <c r="AO213" s="166"/>
      <c r="AP213" s="166"/>
      <c r="AQ213" s="166"/>
      <c r="AR213" s="166"/>
      <c r="AS213" s="166"/>
      <c r="AT213" s="166"/>
      <c r="AU213" s="166"/>
      <c r="AV213" s="166"/>
      <c r="AW213" s="166"/>
      <c r="AX213" s="166"/>
    </row>
    <row r="214" spans="1:53" ht="18" customHeight="1" x14ac:dyDescent="0.2">
      <c r="A214" s="196"/>
      <c r="B214" s="191"/>
      <c r="C214" s="191"/>
      <c r="D214" s="191"/>
      <c r="E214" s="191"/>
      <c r="F214" s="191"/>
      <c r="G214" s="191"/>
      <c r="H214" s="191"/>
      <c r="I214" s="191"/>
      <c r="J214" s="191"/>
      <c r="K214" s="191"/>
      <c r="L214" s="191"/>
      <c r="M214" s="191"/>
      <c r="N214" s="191"/>
      <c r="O214" s="191"/>
      <c r="P214" s="191"/>
      <c r="Q214" s="191"/>
      <c r="R214" s="191"/>
      <c r="S214" s="191"/>
      <c r="T214" s="191"/>
      <c r="U214" s="191"/>
      <c r="V214" s="191"/>
      <c r="W214" s="191"/>
      <c r="X214" s="191"/>
      <c r="Y214" s="191"/>
      <c r="Z214" s="191"/>
      <c r="AA214" s="191"/>
      <c r="AB214" s="191"/>
      <c r="AC214" s="191"/>
      <c r="AD214" s="191"/>
      <c r="AE214" s="191"/>
      <c r="AF214" s="191"/>
      <c r="AG214" s="191"/>
      <c r="AH214" s="191"/>
      <c r="AI214" s="191"/>
      <c r="AJ214" s="191"/>
      <c r="AK214" s="191"/>
      <c r="AL214" s="191"/>
      <c r="AM214" s="191"/>
      <c r="AN214" s="191"/>
      <c r="AO214" s="191"/>
      <c r="AP214" s="191"/>
      <c r="AQ214" s="191"/>
      <c r="AR214" s="191"/>
      <c r="AS214" s="191"/>
      <c r="AT214" s="191"/>
      <c r="AU214" s="191"/>
      <c r="AV214" s="191"/>
      <c r="AW214" s="191"/>
      <c r="AX214" s="191"/>
      <c r="AY214" s="191"/>
      <c r="AZ214" s="191"/>
      <c r="BA214" s="191"/>
    </row>
    <row r="215" spans="1:53" ht="18" customHeight="1" thickBot="1" x14ac:dyDescent="0.25">
      <c r="A215" s="16" t="s">
        <v>75</v>
      </c>
      <c r="B215" s="16"/>
      <c r="C215" s="170" t="s">
        <v>18</v>
      </c>
      <c r="D215" s="170"/>
      <c r="E215" s="170"/>
      <c r="F215" s="170"/>
      <c r="G215" s="199"/>
      <c r="H215" s="199"/>
      <c r="I215" s="199"/>
      <c r="J215" s="199"/>
      <c r="K215" s="199"/>
      <c r="L215" s="199"/>
      <c r="M215" s="199"/>
      <c r="O215" s="18" t="s">
        <v>65</v>
      </c>
      <c r="Q215" s="170" t="s">
        <v>18</v>
      </c>
      <c r="R215" s="170"/>
      <c r="S215" s="170"/>
      <c r="T215" s="170"/>
      <c r="U215" s="199"/>
      <c r="V215" s="199"/>
      <c r="W215" s="199"/>
      <c r="X215" s="199"/>
      <c r="Y215" s="199"/>
      <c r="Z215" s="199"/>
      <c r="AA215" s="199"/>
      <c r="AF215" s="15" t="s">
        <v>66</v>
      </c>
      <c r="AG215" s="15"/>
      <c r="AH215" s="15"/>
      <c r="AJ215" s="160" t="s">
        <v>40</v>
      </c>
      <c r="AK215" s="170"/>
      <c r="AL215" s="170"/>
      <c r="AM215" s="170"/>
      <c r="AN215" s="170"/>
      <c r="AO215" s="163"/>
      <c r="AP215" s="163"/>
      <c r="AQ215" s="163"/>
      <c r="AR215" s="163"/>
      <c r="AS215" s="163"/>
      <c r="AT215" s="163"/>
      <c r="AU215" s="163"/>
      <c r="AV215" s="163"/>
      <c r="AW215" s="163"/>
      <c r="AX215" s="163"/>
    </row>
    <row r="216" spans="1:53" ht="19.5" customHeight="1" thickBot="1" x14ac:dyDescent="0.25">
      <c r="A216" s="16"/>
      <c r="B216" s="16"/>
      <c r="C216" s="170" t="s">
        <v>19</v>
      </c>
      <c r="D216" s="170"/>
      <c r="E216" s="170"/>
      <c r="F216" s="170"/>
      <c r="G216" s="169"/>
      <c r="H216" s="169"/>
      <c r="I216" s="169"/>
      <c r="J216" s="169"/>
      <c r="K216" s="169"/>
      <c r="L216" s="169"/>
      <c r="M216" s="169"/>
      <c r="Q216" s="170" t="s">
        <v>19</v>
      </c>
      <c r="R216" s="170"/>
      <c r="S216" s="170"/>
      <c r="T216" s="170"/>
      <c r="U216" s="169"/>
      <c r="V216" s="169"/>
      <c r="W216" s="169"/>
      <c r="X216" s="169"/>
      <c r="Y216" s="169"/>
      <c r="Z216" s="169"/>
      <c r="AA216" s="169"/>
      <c r="AJ216" s="170" t="s">
        <v>41</v>
      </c>
      <c r="AK216" s="170"/>
      <c r="AL216" s="170"/>
      <c r="AM216" s="170"/>
      <c r="AN216" s="170"/>
      <c r="AO216" s="166"/>
      <c r="AP216" s="166"/>
      <c r="AQ216" s="166"/>
      <c r="AR216" s="166"/>
      <c r="AS216" s="166"/>
      <c r="AT216" s="166"/>
      <c r="AU216" s="166"/>
      <c r="AV216" s="166"/>
      <c r="AW216" s="166"/>
      <c r="AX216" s="166"/>
    </row>
    <row r="217" spans="1:53" ht="15.95" customHeight="1" x14ac:dyDescent="0.2">
      <c r="A217" s="196"/>
      <c r="B217" s="191"/>
      <c r="C217" s="191"/>
      <c r="D217" s="191"/>
      <c r="E217" s="191"/>
      <c r="F217" s="191"/>
      <c r="G217" s="191"/>
      <c r="H217" s="191"/>
      <c r="I217" s="191"/>
      <c r="J217" s="191"/>
      <c r="K217" s="191"/>
      <c r="L217" s="191"/>
      <c r="M217" s="191"/>
      <c r="N217" s="191"/>
      <c r="O217" s="191"/>
      <c r="P217" s="191"/>
      <c r="Q217" s="191"/>
      <c r="R217" s="191"/>
      <c r="S217" s="191"/>
      <c r="T217" s="191"/>
      <c r="U217" s="191"/>
      <c r="V217" s="191"/>
      <c r="W217" s="191"/>
      <c r="X217" s="191"/>
      <c r="Y217" s="191"/>
      <c r="Z217" s="191"/>
      <c r="AA217" s="191"/>
      <c r="AB217" s="191"/>
      <c r="AC217" s="191"/>
      <c r="AD217" s="191"/>
      <c r="AE217" s="191"/>
      <c r="AF217" s="191"/>
      <c r="AG217" s="191"/>
      <c r="AH217" s="191"/>
      <c r="AI217" s="191"/>
      <c r="AJ217" s="191"/>
      <c r="AK217" s="191"/>
      <c r="AL217" s="191"/>
      <c r="AM217" s="191"/>
      <c r="AN217" s="191"/>
      <c r="AO217" s="191"/>
      <c r="AP217" s="191"/>
      <c r="AQ217" s="191"/>
      <c r="AR217" s="191"/>
      <c r="AS217" s="191"/>
      <c r="AT217" s="191"/>
      <c r="AU217" s="191"/>
      <c r="AV217" s="191"/>
      <c r="AW217" s="191"/>
      <c r="AX217" s="191"/>
      <c r="AY217" s="191"/>
      <c r="AZ217" s="191"/>
      <c r="BA217" s="191"/>
    </row>
    <row r="218" spans="1:53" x14ac:dyDescent="0.2">
      <c r="A218" s="196"/>
      <c r="B218" s="191"/>
      <c r="C218" s="191"/>
      <c r="D218" s="191"/>
      <c r="E218" s="191"/>
      <c r="F218" s="191"/>
      <c r="G218" s="191"/>
      <c r="H218" s="191"/>
      <c r="I218" s="191"/>
      <c r="J218" s="191"/>
      <c r="K218" s="191"/>
      <c r="L218" s="191"/>
      <c r="M218" s="191"/>
      <c r="N218" s="191"/>
      <c r="O218" s="191"/>
      <c r="P218" s="191"/>
      <c r="Q218" s="191"/>
      <c r="R218" s="191"/>
      <c r="S218" s="191"/>
      <c r="T218" s="191"/>
      <c r="U218" s="191"/>
      <c r="V218" s="191"/>
      <c r="W218" s="191"/>
      <c r="X218" s="191"/>
      <c r="Y218" s="191"/>
      <c r="Z218" s="191"/>
      <c r="AA218" s="191"/>
      <c r="AB218" s="191"/>
      <c r="AC218" s="191"/>
      <c r="AD218" s="191"/>
      <c r="AE218" s="191"/>
      <c r="AF218" s="191"/>
      <c r="AG218" s="191"/>
      <c r="AH218" s="191"/>
      <c r="AI218" s="191"/>
      <c r="AJ218" s="191"/>
      <c r="AK218" s="191"/>
      <c r="AL218" s="191"/>
      <c r="AM218" s="191"/>
      <c r="AN218" s="191"/>
      <c r="AO218" s="191"/>
      <c r="AP218" s="191"/>
      <c r="AQ218" s="191"/>
      <c r="AR218" s="191"/>
      <c r="AS218" s="191"/>
      <c r="AT218" s="191"/>
      <c r="AU218" s="191"/>
      <c r="AV218" s="191"/>
      <c r="AW218" s="191"/>
      <c r="AX218" s="191"/>
      <c r="AY218" s="191"/>
      <c r="AZ218" s="191"/>
      <c r="BA218" s="191"/>
    </row>
    <row r="219" spans="1:53" x14ac:dyDescent="0.2">
      <c r="A219" s="196"/>
      <c r="B219" s="191"/>
      <c r="C219" s="191"/>
      <c r="D219" s="191"/>
      <c r="E219" s="191"/>
      <c r="F219" s="191"/>
      <c r="G219" s="191"/>
      <c r="H219" s="191"/>
      <c r="I219" s="191"/>
      <c r="J219" s="191"/>
      <c r="K219" s="191"/>
      <c r="L219" s="191"/>
      <c r="M219" s="191"/>
      <c r="N219" s="191"/>
      <c r="O219" s="191"/>
      <c r="P219" s="191"/>
      <c r="Q219" s="191"/>
      <c r="R219" s="191"/>
      <c r="S219" s="191"/>
      <c r="T219" s="191"/>
      <c r="U219" s="191"/>
      <c r="V219" s="191"/>
      <c r="W219" s="191"/>
      <c r="X219" s="191"/>
      <c r="Y219" s="191"/>
      <c r="Z219" s="191"/>
      <c r="AA219" s="191"/>
      <c r="AB219" s="191"/>
      <c r="AC219" s="191"/>
      <c r="AD219" s="191"/>
      <c r="AE219" s="191"/>
      <c r="AF219" s="191"/>
      <c r="AG219" s="191"/>
      <c r="AH219" s="191"/>
      <c r="AI219" s="191"/>
      <c r="AJ219" s="191"/>
      <c r="AK219" s="191"/>
      <c r="AL219" s="191"/>
      <c r="AM219" s="191"/>
      <c r="AN219" s="191"/>
      <c r="AO219" s="191"/>
      <c r="AP219" s="191"/>
      <c r="AQ219" s="191"/>
      <c r="AR219" s="191"/>
      <c r="AS219" s="191"/>
      <c r="AT219" s="191"/>
      <c r="AU219" s="191"/>
      <c r="AV219" s="191"/>
      <c r="AW219" s="191"/>
      <c r="AX219" s="191"/>
      <c r="AY219" s="191"/>
      <c r="AZ219" s="191"/>
      <c r="BA219" s="191"/>
    </row>
    <row r="220" spans="1:53" x14ac:dyDescent="0.2">
      <c r="A220" s="196"/>
      <c r="B220" s="191"/>
      <c r="C220" s="191"/>
      <c r="D220" s="191"/>
      <c r="E220" s="191"/>
      <c r="F220" s="191"/>
      <c r="G220" s="191"/>
      <c r="H220" s="191"/>
      <c r="I220" s="191"/>
      <c r="J220" s="191"/>
      <c r="K220" s="191"/>
      <c r="L220" s="191"/>
      <c r="M220" s="191"/>
      <c r="N220" s="191"/>
      <c r="O220" s="191"/>
      <c r="P220" s="191"/>
      <c r="Q220" s="191"/>
      <c r="R220" s="191"/>
      <c r="S220" s="191"/>
      <c r="T220" s="191"/>
      <c r="U220" s="191"/>
      <c r="V220" s="191"/>
      <c r="W220" s="191"/>
      <c r="X220" s="191"/>
      <c r="Y220" s="191"/>
      <c r="Z220" s="191"/>
      <c r="AA220" s="191"/>
      <c r="AB220" s="191"/>
      <c r="AC220" s="191"/>
      <c r="AD220" s="191"/>
      <c r="AE220" s="191"/>
      <c r="AF220" s="191"/>
      <c r="AG220" s="191"/>
      <c r="AH220" s="191"/>
      <c r="AI220" s="191"/>
      <c r="AJ220" s="191"/>
      <c r="AK220" s="191"/>
      <c r="AL220" s="191"/>
      <c r="AM220" s="191"/>
      <c r="AN220" s="191"/>
      <c r="AO220" s="191"/>
      <c r="AP220" s="191"/>
      <c r="AQ220" s="191"/>
      <c r="AR220" s="191"/>
      <c r="AS220" s="191"/>
      <c r="AT220" s="191"/>
      <c r="AU220" s="191"/>
      <c r="AV220" s="191"/>
      <c r="AW220" s="191"/>
      <c r="AX220" s="191"/>
      <c r="AY220" s="191"/>
      <c r="AZ220" s="191"/>
      <c r="BA220" s="191"/>
    </row>
    <row r="221" spans="1:53" ht="66" customHeight="1" thickBot="1" x14ac:dyDescent="0.4">
      <c r="A221" s="198" t="s">
        <v>76</v>
      </c>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198"/>
      <c r="Y221" s="198"/>
      <c r="Z221" s="198"/>
      <c r="AA221" s="198"/>
      <c r="AB221" s="198"/>
      <c r="AC221" s="198"/>
      <c r="AD221" s="198"/>
      <c r="AE221" s="198"/>
      <c r="AF221" s="198"/>
      <c r="AG221" s="198"/>
      <c r="AH221" s="198"/>
      <c r="AI221" s="198"/>
      <c r="AJ221" s="198"/>
      <c r="AK221" s="198"/>
      <c r="AL221" s="198"/>
      <c r="AM221" s="198"/>
      <c r="AN221" s="198"/>
      <c r="AO221" s="198"/>
      <c r="AP221" s="198"/>
      <c r="AQ221" s="198"/>
      <c r="AR221" s="198"/>
      <c r="AS221" s="198"/>
      <c r="AT221" s="198"/>
      <c r="AU221" s="198"/>
      <c r="AV221" s="198"/>
      <c r="AW221" s="198"/>
      <c r="AX221" s="198"/>
      <c r="AY221" s="198"/>
      <c r="AZ221" s="198"/>
      <c r="BA221" s="198"/>
    </row>
    <row r="222" spans="1:53" ht="14.25" customHeight="1" x14ac:dyDescent="0.2">
      <c r="A222" s="16" t="s">
        <v>77</v>
      </c>
      <c r="Y222" s="16" t="s">
        <v>78</v>
      </c>
    </row>
    <row r="223" spans="1:53" s="16" customFormat="1" x14ac:dyDescent="0.2">
      <c r="Y223" s="16" t="s">
        <v>79</v>
      </c>
    </row>
    <row r="224" spans="1:53" s="16" customFormat="1" x14ac:dyDescent="0.2">
      <c r="Y224" s="196" t="s">
        <v>80</v>
      </c>
      <c r="Z224" s="196"/>
      <c r="AA224" s="196"/>
      <c r="AB224" s="196"/>
      <c r="AC224" s="196"/>
      <c r="AD224" s="196"/>
      <c r="AE224" s="196"/>
      <c r="AF224" s="196"/>
      <c r="AG224" s="196"/>
      <c r="AH224" s="196"/>
      <c r="AI224" s="196"/>
      <c r="AJ224" s="196"/>
      <c r="AK224" s="196"/>
      <c r="AL224" s="196"/>
      <c r="AM224" s="196"/>
      <c r="AN224" s="196"/>
      <c r="AO224" s="196"/>
    </row>
    <row r="225" spans="1:53" s="16" customFormat="1" ht="7.5" customHeight="1" x14ac:dyDescent="0.2">
      <c r="A225" s="196"/>
      <c r="B225" s="191"/>
      <c r="C225" s="191"/>
      <c r="D225" s="191"/>
      <c r="E225" s="191"/>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D225" s="191"/>
      <c r="AE225" s="19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row>
    <row r="226" spans="1:53" s="16" customFormat="1" ht="7.5" customHeight="1" x14ac:dyDescent="0.2">
      <c r="A226" s="196"/>
      <c r="B226" s="191"/>
      <c r="C226" s="191"/>
      <c r="D226" s="191"/>
      <c r="E226" s="191"/>
      <c r="F226" s="191"/>
      <c r="G226" s="191"/>
      <c r="H226" s="191"/>
      <c r="I226" s="191"/>
      <c r="J226" s="191"/>
      <c r="K226" s="191"/>
      <c r="L226" s="191"/>
      <c r="M226" s="191"/>
      <c r="N226" s="191"/>
      <c r="O226" s="191"/>
      <c r="P226" s="191"/>
      <c r="Q226" s="191"/>
      <c r="R226" s="191"/>
      <c r="S226" s="191"/>
      <c r="T226" s="191"/>
      <c r="U226" s="191"/>
      <c r="V226" s="191"/>
      <c r="W226" s="191"/>
      <c r="X226" s="191"/>
      <c r="Y226" s="191"/>
      <c r="Z226" s="191"/>
      <c r="AA226" s="191"/>
      <c r="AB226" s="191"/>
      <c r="AC226" s="191"/>
      <c r="AD226" s="191"/>
      <c r="AE226" s="191"/>
      <c r="AF226" s="191"/>
      <c r="AG226" s="191"/>
      <c r="AH226" s="191"/>
      <c r="AI226" s="191"/>
      <c r="AJ226" s="191"/>
      <c r="AK226" s="191"/>
      <c r="AL226" s="191"/>
      <c r="AM226" s="191"/>
      <c r="AN226" s="191"/>
      <c r="AO226" s="191"/>
      <c r="AP226" s="191"/>
      <c r="AQ226" s="191"/>
      <c r="AR226" s="191"/>
      <c r="AS226" s="191"/>
      <c r="AT226" s="191"/>
      <c r="AU226" s="191"/>
      <c r="AV226" s="191"/>
      <c r="AW226" s="191"/>
      <c r="AX226" s="191"/>
      <c r="AY226" s="191"/>
      <c r="AZ226" s="191"/>
      <c r="BA226" s="191"/>
    </row>
    <row r="227" spans="1:53" ht="15" customHeight="1" thickBot="1" x14ac:dyDescent="0.25">
      <c r="A227" s="237" t="s">
        <v>81</v>
      </c>
      <c r="B227" s="237"/>
      <c r="C227" s="237"/>
      <c r="D227" s="237"/>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7"/>
      <c r="AE227" s="237"/>
      <c r="AF227" s="237"/>
      <c r="AG227" s="237"/>
      <c r="AH227" s="237"/>
      <c r="AI227" s="237"/>
      <c r="AJ227" s="237"/>
      <c r="AK227" s="237"/>
      <c r="AL227" s="237"/>
      <c r="AM227" s="237"/>
      <c r="AN227" s="237"/>
      <c r="AO227" s="237"/>
      <c r="AP227" s="237"/>
      <c r="AQ227" s="237"/>
      <c r="AR227" s="237"/>
      <c r="AS227" s="237"/>
      <c r="AT227" s="237"/>
      <c r="AU227" s="237"/>
      <c r="AV227" s="237"/>
      <c r="AW227" s="237"/>
      <c r="AX227" s="237"/>
      <c r="AY227" s="237"/>
      <c r="AZ227" s="237"/>
      <c r="BA227" s="237"/>
    </row>
    <row r="228" spans="1:53" ht="20.100000000000001" customHeight="1" x14ac:dyDescent="0.2">
      <c r="A228" s="88"/>
      <c r="B228" s="89" t="s">
        <v>82</v>
      </c>
      <c r="C228" s="89" t="s">
        <v>82</v>
      </c>
      <c r="D228" s="89" t="s">
        <v>82</v>
      </c>
      <c r="E228" s="89" t="s">
        <v>82</v>
      </c>
      <c r="F228" s="89" t="s">
        <v>82</v>
      </c>
      <c r="G228" s="89" t="s">
        <v>82</v>
      </c>
      <c r="H228" s="89" t="s">
        <v>82</v>
      </c>
      <c r="I228" s="89" t="s">
        <v>82</v>
      </c>
      <c r="J228" s="89" t="s">
        <v>82</v>
      </c>
      <c r="K228" s="89" t="s">
        <v>82</v>
      </c>
      <c r="L228" s="89" t="s">
        <v>82</v>
      </c>
      <c r="M228" s="89" t="s">
        <v>82</v>
      </c>
      <c r="N228" s="89" t="s">
        <v>82</v>
      </c>
      <c r="O228" s="89" t="s">
        <v>82</v>
      </c>
      <c r="P228" s="89" t="s">
        <v>82</v>
      </c>
      <c r="Q228" s="89" t="s">
        <v>82</v>
      </c>
      <c r="R228" s="89" t="s">
        <v>82</v>
      </c>
      <c r="S228" s="89" t="s">
        <v>82</v>
      </c>
      <c r="T228" s="89" t="s">
        <v>82</v>
      </c>
      <c r="U228" s="89" t="s">
        <v>82</v>
      </c>
      <c r="V228" s="89" t="s">
        <v>82</v>
      </c>
      <c r="W228" s="89" t="s">
        <v>82</v>
      </c>
      <c r="X228" s="89" t="s">
        <v>82</v>
      </c>
      <c r="Y228" s="89" t="s">
        <v>82</v>
      </c>
      <c r="Z228" s="89" t="s">
        <v>82</v>
      </c>
      <c r="AA228" s="89" t="s">
        <v>82</v>
      </c>
      <c r="AB228" s="89" t="s">
        <v>82</v>
      </c>
      <c r="AC228" s="89" t="s">
        <v>82</v>
      </c>
      <c r="AD228" s="89" t="s">
        <v>82</v>
      </c>
      <c r="AE228" s="89" t="s">
        <v>82</v>
      </c>
      <c r="AF228" s="89" t="s">
        <v>82</v>
      </c>
      <c r="AG228" s="89" t="s">
        <v>82</v>
      </c>
      <c r="AH228" s="89" t="s">
        <v>82</v>
      </c>
      <c r="AI228" s="89" t="s">
        <v>82</v>
      </c>
      <c r="AJ228" s="89" t="s">
        <v>82</v>
      </c>
      <c r="AK228" s="89" t="s">
        <v>82</v>
      </c>
      <c r="AL228" s="89" t="s">
        <v>82</v>
      </c>
      <c r="AM228" s="89" t="s">
        <v>82</v>
      </c>
      <c r="AN228" s="89" t="s">
        <v>82</v>
      </c>
      <c r="AO228" s="89" t="s">
        <v>82</v>
      </c>
      <c r="AP228" s="89" t="s">
        <v>82</v>
      </c>
      <c r="AQ228" s="89" t="s">
        <v>82</v>
      </c>
      <c r="AR228" s="89" t="s">
        <v>82</v>
      </c>
      <c r="AS228" s="89" t="s">
        <v>82</v>
      </c>
      <c r="AT228" s="89" t="s">
        <v>82</v>
      </c>
      <c r="AU228" s="89" t="s">
        <v>82</v>
      </c>
      <c r="AV228" s="89" t="s">
        <v>82</v>
      </c>
      <c r="AW228" s="89" t="s">
        <v>82</v>
      </c>
      <c r="AX228" s="89" t="s">
        <v>82</v>
      </c>
      <c r="AY228" s="89" t="s">
        <v>82</v>
      </c>
      <c r="AZ228" s="89" t="s">
        <v>82</v>
      </c>
      <c r="BA228" s="90"/>
    </row>
    <row r="229" spans="1:53" ht="20.100000000000001" customHeight="1" x14ac:dyDescent="0.2">
      <c r="A229" s="91"/>
      <c r="B229" s="92" t="s">
        <v>82</v>
      </c>
      <c r="C229" s="92" t="s">
        <v>82</v>
      </c>
      <c r="D229" s="92" t="s">
        <v>82</v>
      </c>
      <c r="E229" s="92" t="s">
        <v>82</v>
      </c>
      <c r="F229" s="92" t="s">
        <v>82</v>
      </c>
      <c r="G229" s="92" t="s">
        <v>82</v>
      </c>
      <c r="H229" s="92" t="s">
        <v>82</v>
      </c>
      <c r="I229" s="92" t="s">
        <v>82</v>
      </c>
      <c r="J229" s="92" t="s">
        <v>82</v>
      </c>
      <c r="K229" s="92" t="s">
        <v>82</v>
      </c>
      <c r="L229" s="92" t="s">
        <v>82</v>
      </c>
      <c r="M229" s="92" t="s">
        <v>82</v>
      </c>
      <c r="N229" s="92" t="s">
        <v>82</v>
      </c>
      <c r="O229" s="92" t="s">
        <v>82</v>
      </c>
      <c r="P229" s="92" t="s">
        <v>82</v>
      </c>
      <c r="Q229" s="92" t="s">
        <v>82</v>
      </c>
      <c r="R229" s="92" t="s">
        <v>82</v>
      </c>
      <c r="S229" s="92" t="s">
        <v>82</v>
      </c>
      <c r="T229" s="92" t="s">
        <v>82</v>
      </c>
      <c r="U229" s="92" t="s">
        <v>82</v>
      </c>
      <c r="V229" s="92" t="s">
        <v>82</v>
      </c>
      <c r="W229" s="92" t="s">
        <v>82</v>
      </c>
      <c r="X229" s="92" t="s">
        <v>82</v>
      </c>
      <c r="Y229" s="92" t="s">
        <v>82</v>
      </c>
      <c r="Z229" s="92" t="s">
        <v>82</v>
      </c>
      <c r="AA229" s="92" t="s">
        <v>82</v>
      </c>
      <c r="AB229" s="92" t="s">
        <v>82</v>
      </c>
      <c r="AC229" s="92" t="s">
        <v>82</v>
      </c>
      <c r="AD229" s="92" t="s">
        <v>82</v>
      </c>
      <c r="AE229" s="92" t="s">
        <v>82</v>
      </c>
      <c r="AF229" s="92" t="s">
        <v>82</v>
      </c>
      <c r="AG229" s="92" t="s">
        <v>82</v>
      </c>
      <c r="AH229" s="92" t="s">
        <v>82</v>
      </c>
      <c r="AI229" s="92" t="s">
        <v>82</v>
      </c>
      <c r="AJ229" s="92" t="s">
        <v>82</v>
      </c>
      <c r="AK229" s="92" t="s">
        <v>82</v>
      </c>
      <c r="AL229" s="92" t="s">
        <v>82</v>
      </c>
      <c r="AM229" s="92" t="s">
        <v>82</v>
      </c>
      <c r="AN229" s="92" t="s">
        <v>82</v>
      </c>
      <c r="AO229" s="92" t="s">
        <v>82</v>
      </c>
      <c r="AP229" s="92" t="s">
        <v>82</v>
      </c>
      <c r="AQ229" s="92" t="s">
        <v>82</v>
      </c>
      <c r="AR229" s="92" t="s">
        <v>82</v>
      </c>
      <c r="AS229" s="92" t="s">
        <v>82</v>
      </c>
      <c r="AT229" s="92" t="s">
        <v>82</v>
      </c>
      <c r="AU229" s="92" t="s">
        <v>82</v>
      </c>
      <c r="AV229" s="92" t="s">
        <v>82</v>
      </c>
      <c r="AW229" s="92" t="s">
        <v>82</v>
      </c>
      <c r="AX229" s="92" t="s">
        <v>82</v>
      </c>
      <c r="AY229" s="92" t="s">
        <v>82</v>
      </c>
      <c r="AZ229" s="92" t="s">
        <v>82</v>
      </c>
      <c r="BA229" s="93"/>
    </row>
    <row r="230" spans="1:53" ht="20.100000000000001" customHeight="1" x14ac:dyDescent="0.2">
      <c r="A230" s="91"/>
      <c r="B230" s="92" t="s">
        <v>82</v>
      </c>
      <c r="C230" s="92" t="s">
        <v>82</v>
      </c>
      <c r="D230" s="92" t="s">
        <v>82</v>
      </c>
      <c r="E230" s="92" t="s">
        <v>82</v>
      </c>
      <c r="F230" s="92" t="s">
        <v>82</v>
      </c>
      <c r="G230" s="92" t="s">
        <v>82</v>
      </c>
      <c r="H230" s="92" t="s">
        <v>82</v>
      </c>
      <c r="I230" s="92" t="s">
        <v>82</v>
      </c>
      <c r="J230" s="92" t="s">
        <v>82</v>
      </c>
      <c r="K230" s="92" t="s">
        <v>82</v>
      </c>
      <c r="L230" s="92" t="s">
        <v>82</v>
      </c>
      <c r="M230" s="92" t="s">
        <v>82</v>
      </c>
      <c r="N230" s="92" t="s">
        <v>82</v>
      </c>
      <c r="O230" s="92" t="s">
        <v>82</v>
      </c>
      <c r="P230" s="92" t="s">
        <v>82</v>
      </c>
      <c r="Q230" s="92" t="s">
        <v>82</v>
      </c>
      <c r="R230" s="92" t="s">
        <v>82</v>
      </c>
      <c r="S230" s="92" t="s">
        <v>82</v>
      </c>
      <c r="T230" s="92" t="s">
        <v>82</v>
      </c>
      <c r="U230" s="92" t="s">
        <v>82</v>
      </c>
      <c r="V230" s="92" t="s">
        <v>82</v>
      </c>
      <c r="W230" s="92" t="s">
        <v>82</v>
      </c>
      <c r="X230" s="92" t="s">
        <v>82</v>
      </c>
      <c r="Y230" s="92" t="s">
        <v>82</v>
      </c>
      <c r="Z230" s="92" t="s">
        <v>82</v>
      </c>
      <c r="AA230" s="92" t="s">
        <v>82</v>
      </c>
      <c r="AB230" s="92" t="s">
        <v>82</v>
      </c>
      <c r="AC230" s="92" t="s">
        <v>82</v>
      </c>
      <c r="AD230" s="92" t="s">
        <v>82</v>
      </c>
      <c r="AE230" s="92" t="s">
        <v>82</v>
      </c>
      <c r="AF230" s="92" t="s">
        <v>82</v>
      </c>
      <c r="AG230" s="92" t="s">
        <v>82</v>
      </c>
      <c r="AH230" s="92" t="s">
        <v>82</v>
      </c>
      <c r="AI230" s="92" t="s">
        <v>82</v>
      </c>
      <c r="AJ230" s="92" t="s">
        <v>82</v>
      </c>
      <c r="AK230" s="92" t="s">
        <v>82</v>
      </c>
      <c r="AL230" s="92" t="s">
        <v>82</v>
      </c>
      <c r="AM230" s="92" t="s">
        <v>82</v>
      </c>
      <c r="AN230" s="92" t="s">
        <v>82</v>
      </c>
      <c r="AO230" s="92" t="s">
        <v>82</v>
      </c>
      <c r="AP230" s="92" t="s">
        <v>82</v>
      </c>
      <c r="AQ230" s="92" t="s">
        <v>82</v>
      </c>
      <c r="AR230" s="92" t="s">
        <v>82</v>
      </c>
      <c r="AS230" s="92" t="s">
        <v>82</v>
      </c>
      <c r="AT230" s="92" t="s">
        <v>82</v>
      </c>
      <c r="AU230" s="92" t="s">
        <v>82</v>
      </c>
      <c r="AV230" s="92" t="s">
        <v>82</v>
      </c>
      <c r="AW230" s="92" t="s">
        <v>82</v>
      </c>
      <c r="AX230" s="92" t="s">
        <v>82</v>
      </c>
      <c r="AY230" s="92" t="s">
        <v>82</v>
      </c>
      <c r="AZ230" s="92" t="s">
        <v>82</v>
      </c>
      <c r="BA230" s="93"/>
    </row>
    <row r="231" spans="1:53" ht="20.100000000000001" customHeight="1" x14ac:dyDescent="0.2">
      <c r="A231" s="91"/>
      <c r="B231" s="92" t="s">
        <v>82</v>
      </c>
      <c r="C231" s="92" t="s">
        <v>82</v>
      </c>
      <c r="D231" s="92" t="s">
        <v>82</v>
      </c>
      <c r="E231" s="92" t="s">
        <v>82</v>
      </c>
      <c r="F231" s="92" t="s">
        <v>82</v>
      </c>
      <c r="G231" s="92" t="s">
        <v>82</v>
      </c>
      <c r="H231" s="92" t="s">
        <v>82</v>
      </c>
      <c r="I231" s="92" t="s">
        <v>82</v>
      </c>
      <c r="J231" s="92" t="s">
        <v>82</v>
      </c>
      <c r="K231" s="92" t="s">
        <v>82</v>
      </c>
      <c r="L231" s="92" t="s">
        <v>82</v>
      </c>
      <c r="M231" s="92" t="s">
        <v>82</v>
      </c>
      <c r="N231" s="92" t="s">
        <v>82</v>
      </c>
      <c r="O231" s="92" t="s">
        <v>82</v>
      </c>
      <c r="P231" s="92" t="s">
        <v>82</v>
      </c>
      <c r="Q231" s="92" t="s">
        <v>82</v>
      </c>
      <c r="R231" s="92" t="s">
        <v>82</v>
      </c>
      <c r="S231" s="92" t="s">
        <v>82</v>
      </c>
      <c r="T231" s="92" t="s">
        <v>82</v>
      </c>
      <c r="U231" s="92" t="s">
        <v>82</v>
      </c>
      <c r="V231" s="92" t="s">
        <v>82</v>
      </c>
      <c r="W231" s="92" t="s">
        <v>82</v>
      </c>
      <c r="X231" s="92" t="s">
        <v>82</v>
      </c>
      <c r="Y231" s="92" t="s">
        <v>82</v>
      </c>
      <c r="Z231" s="92" t="s">
        <v>82</v>
      </c>
      <c r="AA231" s="92" t="s">
        <v>82</v>
      </c>
      <c r="AB231" s="92" t="s">
        <v>82</v>
      </c>
      <c r="AC231" s="92" t="s">
        <v>82</v>
      </c>
      <c r="AD231" s="92" t="s">
        <v>82</v>
      </c>
      <c r="AE231" s="92" t="s">
        <v>82</v>
      </c>
      <c r="AF231" s="92" t="s">
        <v>82</v>
      </c>
      <c r="AG231" s="92" t="s">
        <v>82</v>
      </c>
      <c r="AH231" s="92" t="s">
        <v>82</v>
      </c>
      <c r="AI231" s="92" t="s">
        <v>82</v>
      </c>
      <c r="AJ231" s="92" t="s">
        <v>82</v>
      </c>
      <c r="AK231" s="92" t="s">
        <v>82</v>
      </c>
      <c r="AL231" s="92" t="s">
        <v>82</v>
      </c>
      <c r="AM231" s="92" t="s">
        <v>82</v>
      </c>
      <c r="AN231" s="92" t="s">
        <v>82</v>
      </c>
      <c r="AO231" s="92" t="s">
        <v>82</v>
      </c>
      <c r="AP231" s="92" t="s">
        <v>82</v>
      </c>
      <c r="AQ231" s="92" t="s">
        <v>82</v>
      </c>
      <c r="AR231" s="92" t="s">
        <v>82</v>
      </c>
      <c r="AS231" s="92" t="s">
        <v>82</v>
      </c>
      <c r="AT231" s="92" t="s">
        <v>82</v>
      </c>
      <c r="AU231" s="92" t="s">
        <v>82</v>
      </c>
      <c r="AV231" s="92" t="s">
        <v>82</v>
      </c>
      <c r="AW231" s="92" t="s">
        <v>82</v>
      </c>
      <c r="AX231" s="92" t="s">
        <v>82</v>
      </c>
      <c r="AY231" s="92" t="s">
        <v>82</v>
      </c>
      <c r="AZ231" s="92" t="s">
        <v>82</v>
      </c>
      <c r="BA231" s="93"/>
    </row>
    <row r="232" spans="1:53" ht="20.100000000000001" customHeight="1" x14ac:dyDescent="0.2">
      <c r="A232" s="91"/>
      <c r="B232" s="92" t="s">
        <v>82</v>
      </c>
      <c r="C232" s="92" t="s">
        <v>82</v>
      </c>
      <c r="D232" s="92" t="s">
        <v>82</v>
      </c>
      <c r="E232" s="92" t="s">
        <v>82</v>
      </c>
      <c r="F232" s="92" t="s">
        <v>82</v>
      </c>
      <c r="G232" s="92" t="s">
        <v>82</v>
      </c>
      <c r="H232" s="92" t="s">
        <v>82</v>
      </c>
      <c r="I232" s="92" t="s">
        <v>82</v>
      </c>
      <c r="J232" s="92" t="s">
        <v>82</v>
      </c>
      <c r="K232" s="92" t="s">
        <v>82</v>
      </c>
      <c r="L232" s="92" t="s">
        <v>82</v>
      </c>
      <c r="M232" s="92" t="s">
        <v>82</v>
      </c>
      <c r="N232" s="92" t="s">
        <v>82</v>
      </c>
      <c r="O232" s="92" t="s">
        <v>82</v>
      </c>
      <c r="P232" s="92" t="s">
        <v>82</v>
      </c>
      <c r="Q232" s="92" t="s">
        <v>82</v>
      </c>
      <c r="R232" s="92" t="s">
        <v>82</v>
      </c>
      <c r="S232" s="92" t="s">
        <v>82</v>
      </c>
      <c r="T232" s="92" t="s">
        <v>82</v>
      </c>
      <c r="U232" s="92" t="s">
        <v>82</v>
      </c>
      <c r="V232" s="92" t="s">
        <v>82</v>
      </c>
      <c r="W232" s="92" t="s">
        <v>82</v>
      </c>
      <c r="X232" s="92" t="s">
        <v>82</v>
      </c>
      <c r="Y232" s="92" t="s">
        <v>82</v>
      </c>
      <c r="Z232" s="92" t="s">
        <v>82</v>
      </c>
      <c r="AA232" s="92" t="s">
        <v>82</v>
      </c>
      <c r="AB232" s="92" t="s">
        <v>82</v>
      </c>
      <c r="AC232" s="92" t="s">
        <v>82</v>
      </c>
      <c r="AD232" s="92" t="s">
        <v>82</v>
      </c>
      <c r="AE232" s="92" t="s">
        <v>82</v>
      </c>
      <c r="AF232" s="92" t="s">
        <v>82</v>
      </c>
      <c r="AG232" s="92" t="s">
        <v>82</v>
      </c>
      <c r="AH232" s="92" t="s">
        <v>82</v>
      </c>
      <c r="AI232" s="92" t="s">
        <v>82</v>
      </c>
      <c r="AJ232" s="92" t="s">
        <v>82</v>
      </c>
      <c r="AK232" s="92" t="s">
        <v>82</v>
      </c>
      <c r="AL232" s="92" t="s">
        <v>82</v>
      </c>
      <c r="AM232" s="92" t="s">
        <v>82</v>
      </c>
      <c r="AN232" s="92" t="s">
        <v>82</v>
      </c>
      <c r="AO232" s="92" t="s">
        <v>82</v>
      </c>
      <c r="AP232" s="92" t="s">
        <v>82</v>
      </c>
      <c r="AQ232" s="92" t="s">
        <v>82</v>
      </c>
      <c r="AR232" s="92" t="s">
        <v>82</v>
      </c>
      <c r="AS232" s="92" t="s">
        <v>82</v>
      </c>
      <c r="AT232" s="92" t="s">
        <v>82</v>
      </c>
      <c r="AU232" s="92" t="s">
        <v>82</v>
      </c>
      <c r="AV232" s="92" t="s">
        <v>82</v>
      </c>
      <c r="AW232" s="92" t="s">
        <v>82</v>
      </c>
      <c r="AX232" s="92" t="s">
        <v>82</v>
      </c>
      <c r="AY232" s="92" t="s">
        <v>82</v>
      </c>
      <c r="AZ232" s="92" t="s">
        <v>82</v>
      </c>
      <c r="BA232" s="93"/>
    </row>
    <row r="233" spans="1:53" ht="20.100000000000001" customHeight="1" x14ac:dyDescent="0.2">
      <c r="A233" s="91"/>
      <c r="B233" s="92" t="s">
        <v>82</v>
      </c>
      <c r="C233" s="92" t="s">
        <v>82</v>
      </c>
      <c r="D233" s="92" t="s">
        <v>82</v>
      </c>
      <c r="E233" s="92" t="s">
        <v>82</v>
      </c>
      <c r="F233" s="92" t="s">
        <v>82</v>
      </c>
      <c r="G233" s="92" t="s">
        <v>82</v>
      </c>
      <c r="H233" s="92" t="s">
        <v>82</v>
      </c>
      <c r="I233" s="92" t="s">
        <v>82</v>
      </c>
      <c r="J233" s="92" t="s">
        <v>82</v>
      </c>
      <c r="K233" s="92" t="s">
        <v>82</v>
      </c>
      <c r="L233" s="92" t="s">
        <v>82</v>
      </c>
      <c r="M233" s="92" t="s">
        <v>82</v>
      </c>
      <c r="N233" s="92" t="s">
        <v>82</v>
      </c>
      <c r="O233" s="92" t="s">
        <v>82</v>
      </c>
      <c r="P233" s="92" t="s">
        <v>82</v>
      </c>
      <c r="Q233" s="92" t="s">
        <v>82</v>
      </c>
      <c r="R233" s="92" t="s">
        <v>82</v>
      </c>
      <c r="S233" s="92" t="s">
        <v>82</v>
      </c>
      <c r="T233" s="92" t="s">
        <v>82</v>
      </c>
      <c r="U233" s="92" t="s">
        <v>82</v>
      </c>
      <c r="V233" s="92" t="s">
        <v>82</v>
      </c>
      <c r="W233" s="92" t="s">
        <v>82</v>
      </c>
      <c r="X233" s="92" t="s">
        <v>82</v>
      </c>
      <c r="Y233" s="92" t="s">
        <v>82</v>
      </c>
      <c r="Z233" s="92" t="s">
        <v>82</v>
      </c>
      <c r="AA233" s="92" t="s">
        <v>82</v>
      </c>
      <c r="AB233" s="92" t="s">
        <v>82</v>
      </c>
      <c r="AC233" s="92" t="s">
        <v>82</v>
      </c>
      <c r="AD233" s="92" t="s">
        <v>82</v>
      </c>
      <c r="AE233" s="92" t="s">
        <v>82</v>
      </c>
      <c r="AF233" s="92" t="s">
        <v>82</v>
      </c>
      <c r="AG233" s="92" t="s">
        <v>82</v>
      </c>
      <c r="AH233" s="92" t="s">
        <v>82</v>
      </c>
      <c r="AI233" s="92" t="s">
        <v>82</v>
      </c>
      <c r="AJ233" s="92" t="s">
        <v>82</v>
      </c>
      <c r="AK233" s="92" t="s">
        <v>82</v>
      </c>
      <c r="AL233" s="92" t="s">
        <v>82</v>
      </c>
      <c r="AM233" s="92" t="s">
        <v>82</v>
      </c>
      <c r="AN233" s="92" t="s">
        <v>82</v>
      </c>
      <c r="AO233" s="92" t="s">
        <v>82</v>
      </c>
      <c r="AP233" s="92" t="s">
        <v>82</v>
      </c>
      <c r="AQ233" s="92" t="s">
        <v>82</v>
      </c>
      <c r="AR233" s="92" t="s">
        <v>82</v>
      </c>
      <c r="AS233" s="92" t="s">
        <v>82</v>
      </c>
      <c r="AT233" s="92" t="s">
        <v>82</v>
      </c>
      <c r="AU233" s="92" t="s">
        <v>82</v>
      </c>
      <c r="AV233" s="92" t="s">
        <v>82</v>
      </c>
      <c r="AW233" s="92" t="s">
        <v>82</v>
      </c>
      <c r="AX233" s="92" t="s">
        <v>82</v>
      </c>
      <c r="AY233" s="92" t="s">
        <v>82</v>
      </c>
      <c r="AZ233" s="92" t="s">
        <v>82</v>
      </c>
      <c r="BA233" s="93"/>
    </row>
    <row r="234" spans="1:53" ht="20.100000000000001" customHeight="1" x14ac:dyDescent="0.2">
      <c r="A234" s="91"/>
      <c r="B234" s="92" t="s">
        <v>82</v>
      </c>
      <c r="C234" s="92" t="s">
        <v>82</v>
      </c>
      <c r="D234" s="92" t="s">
        <v>82</v>
      </c>
      <c r="E234" s="92" t="s">
        <v>82</v>
      </c>
      <c r="F234" s="92" t="s">
        <v>82</v>
      </c>
      <c r="G234" s="92" t="s">
        <v>82</v>
      </c>
      <c r="H234" s="92" t="s">
        <v>82</v>
      </c>
      <c r="I234" s="92" t="s">
        <v>82</v>
      </c>
      <c r="J234" s="92" t="s">
        <v>82</v>
      </c>
      <c r="K234" s="92" t="s">
        <v>82</v>
      </c>
      <c r="L234" s="92" t="s">
        <v>82</v>
      </c>
      <c r="M234" s="92" t="s">
        <v>82</v>
      </c>
      <c r="N234" s="92" t="s">
        <v>82</v>
      </c>
      <c r="O234" s="92" t="s">
        <v>82</v>
      </c>
      <c r="P234" s="92" t="s">
        <v>82</v>
      </c>
      <c r="Q234" s="92" t="s">
        <v>82</v>
      </c>
      <c r="R234" s="92" t="s">
        <v>82</v>
      </c>
      <c r="S234" s="92" t="s">
        <v>82</v>
      </c>
      <c r="T234" s="92" t="s">
        <v>82</v>
      </c>
      <c r="U234" s="92" t="s">
        <v>82</v>
      </c>
      <c r="V234" s="92" t="s">
        <v>82</v>
      </c>
      <c r="W234" s="92" t="s">
        <v>82</v>
      </c>
      <c r="X234" s="92" t="s">
        <v>82</v>
      </c>
      <c r="Y234" s="92" t="s">
        <v>82</v>
      </c>
      <c r="Z234" s="92" t="s">
        <v>82</v>
      </c>
      <c r="AA234" s="92" t="s">
        <v>82</v>
      </c>
      <c r="AB234" s="92" t="s">
        <v>82</v>
      </c>
      <c r="AC234" s="92" t="s">
        <v>82</v>
      </c>
      <c r="AD234" s="92" t="s">
        <v>82</v>
      </c>
      <c r="AE234" s="92" t="s">
        <v>82</v>
      </c>
      <c r="AF234" s="92" t="s">
        <v>82</v>
      </c>
      <c r="AG234" s="92" t="s">
        <v>82</v>
      </c>
      <c r="AH234" s="92" t="s">
        <v>82</v>
      </c>
      <c r="AI234" s="92" t="s">
        <v>82</v>
      </c>
      <c r="AJ234" s="92" t="s">
        <v>82</v>
      </c>
      <c r="AK234" s="92" t="s">
        <v>82</v>
      </c>
      <c r="AL234" s="92" t="s">
        <v>82</v>
      </c>
      <c r="AM234" s="92" t="s">
        <v>82</v>
      </c>
      <c r="AN234" s="92" t="s">
        <v>82</v>
      </c>
      <c r="AO234" s="92" t="s">
        <v>82</v>
      </c>
      <c r="AP234" s="92" t="s">
        <v>82</v>
      </c>
      <c r="AQ234" s="92" t="s">
        <v>82</v>
      </c>
      <c r="AR234" s="92" t="s">
        <v>82</v>
      </c>
      <c r="AS234" s="92" t="s">
        <v>82</v>
      </c>
      <c r="AT234" s="92" t="s">
        <v>82</v>
      </c>
      <c r="AU234" s="92" t="s">
        <v>82</v>
      </c>
      <c r="AV234" s="92" t="s">
        <v>82</v>
      </c>
      <c r="AW234" s="92" t="s">
        <v>82</v>
      </c>
      <c r="AX234" s="92" t="s">
        <v>82</v>
      </c>
      <c r="AY234" s="92" t="s">
        <v>82</v>
      </c>
      <c r="AZ234" s="92" t="s">
        <v>82</v>
      </c>
      <c r="BA234" s="93"/>
    </row>
    <row r="235" spans="1:53" ht="20.100000000000001" customHeight="1" x14ac:dyDescent="0.2">
      <c r="A235" s="91"/>
      <c r="B235" s="92" t="s">
        <v>82</v>
      </c>
      <c r="C235" s="92" t="s">
        <v>82</v>
      </c>
      <c r="D235" s="92" t="s">
        <v>82</v>
      </c>
      <c r="E235" s="92" t="s">
        <v>82</v>
      </c>
      <c r="F235" s="92" t="s">
        <v>82</v>
      </c>
      <c r="G235" s="92" t="s">
        <v>82</v>
      </c>
      <c r="H235" s="92" t="s">
        <v>82</v>
      </c>
      <c r="I235" s="92" t="s">
        <v>82</v>
      </c>
      <c r="J235" s="92" t="s">
        <v>82</v>
      </c>
      <c r="K235" s="92" t="s">
        <v>82</v>
      </c>
      <c r="L235" s="92" t="s">
        <v>82</v>
      </c>
      <c r="M235" s="92" t="s">
        <v>82</v>
      </c>
      <c r="N235" s="92" t="s">
        <v>82</v>
      </c>
      <c r="O235" s="92" t="s">
        <v>82</v>
      </c>
      <c r="P235" s="92" t="s">
        <v>82</v>
      </c>
      <c r="Q235" s="92" t="s">
        <v>82</v>
      </c>
      <c r="R235" s="92" t="s">
        <v>82</v>
      </c>
      <c r="S235" s="92" t="s">
        <v>82</v>
      </c>
      <c r="T235" s="92" t="s">
        <v>82</v>
      </c>
      <c r="U235" s="92" t="s">
        <v>82</v>
      </c>
      <c r="V235" s="92" t="s">
        <v>82</v>
      </c>
      <c r="W235" s="92" t="s">
        <v>82</v>
      </c>
      <c r="X235" s="92" t="s">
        <v>82</v>
      </c>
      <c r="Y235" s="92" t="s">
        <v>82</v>
      </c>
      <c r="Z235" s="92" t="s">
        <v>82</v>
      </c>
      <c r="AA235" s="92" t="s">
        <v>82</v>
      </c>
      <c r="AB235" s="92" t="s">
        <v>82</v>
      </c>
      <c r="AC235" s="92" t="s">
        <v>82</v>
      </c>
      <c r="AD235" s="92" t="s">
        <v>82</v>
      </c>
      <c r="AE235" s="92" t="s">
        <v>82</v>
      </c>
      <c r="AF235" s="92" t="s">
        <v>82</v>
      </c>
      <c r="AG235" s="92" t="s">
        <v>82</v>
      </c>
      <c r="AH235" s="92" t="s">
        <v>82</v>
      </c>
      <c r="AI235" s="92" t="s">
        <v>82</v>
      </c>
      <c r="AJ235" s="92" t="s">
        <v>82</v>
      </c>
      <c r="AK235" s="92" t="s">
        <v>82</v>
      </c>
      <c r="AL235" s="92" t="s">
        <v>82</v>
      </c>
      <c r="AM235" s="92" t="s">
        <v>82</v>
      </c>
      <c r="AN235" s="92" t="s">
        <v>82</v>
      </c>
      <c r="AO235" s="92" t="s">
        <v>82</v>
      </c>
      <c r="AP235" s="92" t="s">
        <v>82</v>
      </c>
      <c r="AQ235" s="92" t="s">
        <v>82</v>
      </c>
      <c r="AR235" s="92" t="s">
        <v>82</v>
      </c>
      <c r="AS235" s="92" t="s">
        <v>82</v>
      </c>
      <c r="AT235" s="92" t="s">
        <v>82</v>
      </c>
      <c r="AU235" s="92" t="s">
        <v>82</v>
      </c>
      <c r="AV235" s="92" t="s">
        <v>82</v>
      </c>
      <c r="AW235" s="92" t="s">
        <v>82</v>
      </c>
      <c r="AX235" s="92" t="s">
        <v>82</v>
      </c>
      <c r="AY235" s="92" t="s">
        <v>82</v>
      </c>
      <c r="AZ235" s="92" t="s">
        <v>82</v>
      </c>
      <c r="BA235" s="93"/>
    </row>
    <row r="236" spans="1:53" ht="20.100000000000001" customHeight="1" x14ac:dyDescent="0.2">
      <c r="A236" s="91"/>
      <c r="B236" s="92" t="s">
        <v>82</v>
      </c>
      <c r="C236" s="92" t="s">
        <v>82</v>
      </c>
      <c r="D236" s="92" t="s">
        <v>82</v>
      </c>
      <c r="E236" s="92" t="s">
        <v>82</v>
      </c>
      <c r="F236" s="92" t="s">
        <v>82</v>
      </c>
      <c r="G236" s="92" t="s">
        <v>82</v>
      </c>
      <c r="H236" s="92" t="s">
        <v>82</v>
      </c>
      <c r="I236" s="92" t="s">
        <v>82</v>
      </c>
      <c r="J236" s="92" t="s">
        <v>82</v>
      </c>
      <c r="K236" s="92" t="s">
        <v>82</v>
      </c>
      <c r="L236" s="92" t="s">
        <v>82</v>
      </c>
      <c r="M236" s="92" t="s">
        <v>82</v>
      </c>
      <c r="N236" s="92" t="s">
        <v>82</v>
      </c>
      <c r="O236" s="92" t="s">
        <v>82</v>
      </c>
      <c r="P236" s="92" t="s">
        <v>82</v>
      </c>
      <c r="Q236" s="92" t="s">
        <v>82</v>
      </c>
      <c r="R236" s="92" t="s">
        <v>82</v>
      </c>
      <c r="S236" s="92" t="s">
        <v>82</v>
      </c>
      <c r="T236" s="92" t="s">
        <v>82</v>
      </c>
      <c r="U236" s="92" t="s">
        <v>82</v>
      </c>
      <c r="V236" s="92" t="s">
        <v>82</v>
      </c>
      <c r="W236" s="92" t="s">
        <v>82</v>
      </c>
      <c r="X236" s="92" t="s">
        <v>82</v>
      </c>
      <c r="Y236" s="92" t="s">
        <v>82</v>
      </c>
      <c r="Z236" s="92" t="s">
        <v>82</v>
      </c>
      <c r="AA236" s="92" t="s">
        <v>82</v>
      </c>
      <c r="AB236" s="92" t="s">
        <v>82</v>
      </c>
      <c r="AC236" s="92" t="s">
        <v>82</v>
      </c>
      <c r="AD236" s="92" t="s">
        <v>82</v>
      </c>
      <c r="AE236" s="92" t="s">
        <v>82</v>
      </c>
      <c r="AF236" s="92" t="s">
        <v>82</v>
      </c>
      <c r="AG236" s="92" t="s">
        <v>82</v>
      </c>
      <c r="AH236" s="92" t="s">
        <v>82</v>
      </c>
      <c r="AI236" s="92" t="s">
        <v>82</v>
      </c>
      <c r="AJ236" s="92" t="s">
        <v>82</v>
      </c>
      <c r="AK236" s="92" t="s">
        <v>82</v>
      </c>
      <c r="AL236" s="92" t="s">
        <v>82</v>
      </c>
      <c r="AM236" s="92" t="s">
        <v>82</v>
      </c>
      <c r="AN236" s="92" t="s">
        <v>82</v>
      </c>
      <c r="AO236" s="92" t="s">
        <v>82</v>
      </c>
      <c r="AP236" s="92" t="s">
        <v>82</v>
      </c>
      <c r="AQ236" s="92" t="s">
        <v>82</v>
      </c>
      <c r="AR236" s="92" t="s">
        <v>82</v>
      </c>
      <c r="AS236" s="92" t="s">
        <v>82</v>
      </c>
      <c r="AT236" s="92" t="s">
        <v>82</v>
      </c>
      <c r="AU236" s="92" t="s">
        <v>82</v>
      </c>
      <c r="AV236" s="92" t="s">
        <v>82</v>
      </c>
      <c r="AW236" s="92" t="s">
        <v>82</v>
      </c>
      <c r="AX236" s="92" t="s">
        <v>82</v>
      </c>
      <c r="AY236" s="92" t="s">
        <v>82</v>
      </c>
      <c r="AZ236" s="92" t="s">
        <v>82</v>
      </c>
      <c r="BA236" s="93"/>
    </row>
    <row r="237" spans="1:53" ht="20.100000000000001" customHeight="1" x14ac:dyDescent="0.2">
      <c r="A237" s="91"/>
      <c r="B237" s="92" t="s">
        <v>82</v>
      </c>
      <c r="C237" s="92" t="s">
        <v>82</v>
      </c>
      <c r="D237" s="92" t="s">
        <v>82</v>
      </c>
      <c r="E237" s="92" t="s">
        <v>82</v>
      </c>
      <c r="F237" s="92" t="s">
        <v>82</v>
      </c>
      <c r="G237" s="92" t="s">
        <v>82</v>
      </c>
      <c r="H237" s="92" t="s">
        <v>82</v>
      </c>
      <c r="I237" s="92" t="s">
        <v>82</v>
      </c>
      <c r="J237" s="92" t="s">
        <v>82</v>
      </c>
      <c r="K237" s="92" t="s">
        <v>82</v>
      </c>
      <c r="L237" s="92" t="s">
        <v>82</v>
      </c>
      <c r="M237" s="92" t="s">
        <v>82</v>
      </c>
      <c r="N237" s="92" t="s">
        <v>82</v>
      </c>
      <c r="O237" s="92" t="s">
        <v>82</v>
      </c>
      <c r="P237" s="92" t="s">
        <v>82</v>
      </c>
      <c r="Q237" s="92" t="s">
        <v>82</v>
      </c>
      <c r="R237" s="92" t="s">
        <v>82</v>
      </c>
      <c r="S237" s="92" t="s">
        <v>82</v>
      </c>
      <c r="T237" s="92" t="s">
        <v>82</v>
      </c>
      <c r="U237" s="92" t="s">
        <v>82</v>
      </c>
      <c r="V237" s="92" t="s">
        <v>82</v>
      </c>
      <c r="W237" s="92" t="s">
        <v>82</v>
      </c>
      <c r="X237" s="92" t="s">
        <v>82</v>
      </c>
      <c r="Y237" s="92" t="s">
        <v>82</v>
      </c>
      <c r="Z237" s="92" t="s">
        <v>82</v>
      </c>
      <c r="AA237" s="92" t="s">
        <v>82</v>
      </c>
      <c r="AB237" s="92" t="s">
        <v>82</v>
      </c>
      <c r="AC237" s="92" t="s">
        <v>82</v>
      </c>
      <c r="AD237" s="92" t="s">
        <v>82</v>
      </c>
      <c r="AE237" s="92" t="s">
        <v>82</v>
      </c>
      <c r="AF237" s="92" t="s">
        <v>82</v>
      </c>
      <c r="AG237" s="92" t="s">
        <v>82</v>
      </c>
      <c r="AH237" s="92" t="s">
        <v>82</v>
      </c>
      <c r="AI237" s="92" t="s">
        <v>82</v>
      </c>
      <c r="AJ237" s="92" t="s">
        <v>82</v>
      </c>
      <c r="AK237" s="92" t="s">
        <v>82</v>
      </c>
      <c r="AL237" s="92" t="s">
        <v>82</v>
      </c>
      <c r="AM237" s="92" t="s">
        <v>82</v>
      </c>
      <c r="AN237" s="92" t="s">
        <v>82</v>
      </c>
      <c r="AO237" s="92" t="s">
        <v>82</v>
      </c>
      <c r="AP237" s="92" t="s">
        <v>82</v>
      </c>
      <c r="AQ237" s="92" t="s">
        <v>82</v>
      </c>
      <c r="AR237" s="92" t="s">
        <v>82</v>
      </c>
      <c r="AS237" s="92" t="s">
        <v>82</v>
      </c>
      <c r="AT237" s="92" t="s">
        <v>82</v>
      </c>
      <c r="AU237" s="92" t="s">
        <v>82</v>
      </c>
      <c r="AV237" s="92" t="s">
        <v>82</v>
      </c>
      <c r="AW237" s="92" t="s">
        <v>82</v>
      </c>
      <c r="AX237" s="92" t="s">
        <v>82</v>
      </c>
      <c r="AY237" s="92" t="s">
        <v>82</v>
      </c>
      <c r="AZ237" s="92" t="s">
        <v>82</v>
      </c>
      <c r="BA237" s="93"/>
    </row>
    <row r="238" spans="1:53" ht="20.100000000000001" customHeight="1" x14ac:dyDescent="0.2">
      <c r="A238" s="91"/>
      <c r="B238" s="92" t="s">
        <v>82</v>
      </c>
      <c r="C238" s="92" t="s">
        <v>82</v>
      </c>
      <c r="D238" s="92" t="s">
        <v>82</v>
      </c>
      <c r="E238" s="92" t="s">
        <v>82</v>
      </c>
      <c r="F238" s="92" t="s">
        <v>82</v>
      </c>
      <c r="G238" s="92" t="s">
        <v>82</v>
      </c>
      <c r="H238" s="92" t="s">
        <v>82</v>
      </c>
      <c r="I238" s="92" t="s">
        <v>82</v>
      </c>
      <c r="J238" s="92" t="s">
        <v>82</v>
      </c>
      <c r="K238" s="92" t="s">
        <v>82</v>
      </c>
      <c r="L238" s="92" t="s">
        <v>82</v>
      </c>
      <c r="M238" s="92" t="s">
        <v>82</v>
      </c>
      <c r="N238" s="92" t="s">
        <v>82</v>
      </c>
      <c r="O238" s="92" t="s">
        <v>82</v>
      </c>
      <c r="P238" s="92" t="s">
        <v>82</v>
      </c>
      <c r="Q238" s="92" t="s">
        <v>82</v>
      </c>
      <c r="R238" s="92" t="s">
        <v>82</v>
      </c>
      <c r="S238" s="92" t="s">
        <v>82</v>
      </c>
      <c r="T238" s="92" t="s">
        <v>82</v>
      </c>
      <c r="U238" s="92" t="s">
        <v>82</v>
      </c>
      <c r="V238" s="92" t="s">
        <v>82</v>
      </c>
      <c r="W238" s="92" t="s">
        <v>82</v>
      </c>
      <c r="X238" s="92" t="s">
        <v>82</v>
      </c>
      <c r="Y238" s="92" t="s">
        <v>82</v>
      </c>
      <c r="Z238" s="92" t="s">
        <v>82</v>
      </c>
      <c r="AA238" s="92" t="s">
        <v>82</v>
      </c>
      <c r="AB238" s="92" t="s">
        <v>82</v>
      </c>
      <c r="AC238" s="92" t="s">
        <v>82</v>
      </c>
      <c r="AD238" s="92" t="s">
        <v>82</v>
      </c>
      <c r="AE238" s="92" t="s">
        <v>82</v>
      </c>
      <c r="AF238" s="92" t="s">
        <v>82</v>
      </c>
      <c r="AG238" s="92" t="s">
        <v>82</v>
      </c>
      <c r="AH238" s="92" t="s">
        <v>82</v>
      </c>
      <c r="AI238" s="92" t="s">
        <v>82</v>
      </c>
      <c r="AJ238" s="92" t="s">
        <v>82</v>
      </c>
      <c r="AK238" s="92" t="s">
        <v>82</v>
      </c>
      <c r="AL238" s="92" t="s">
        <v>82</v>
      </c>
      <c r="AM238" s="92" t="s">
        <v>82</v>
      </c>
      <c r="AN238" s="92" t="s">
        <v>82</v>
      </c>
      <c r="AO238" s="92" t="s">
        <v>82</v>
      </c>
      <c r="AP238" s="92" t="s">
        <v>82</v>
      </c>
      <c r="AQ238" s="92" t="s">
        <v>82</v>
      </c>
      <c r="AR238" s="92" t="s">
        <v>82</v>
      </c>
      <c r="AS238" s="92" t="s">
        <v>82</v>
      </c>
      <c r="AT238" s="92" t="s">
        <v>82</v>
      </c>
      <c r="AU238" s="92" t="s">
        <v>82</v>
      </c>
      <c r="AV238" s="92" t="s">
        <v>82</v>
      </c>
      <c r="AW238" s="92" t="s">
        <v>82</v>
      </c>
      <c r="AX238" s="92" t="s">
        <v>82</v>
      </c>
      <c r="AY238" s="92" t="s">
        <v>82</v>
      </c>
      <c r="AZ238" s="92" t="s">
        <v>82</v>
      </c>
      <c r="BA238" s="93"/>
    </row>
    <row r="239" spans="1:53" ht="20.100000000000001" customHeight="1" x14ac:dyDescent="0.2">
      <c r="A239" s="91"/>
      <c r="B239" s="92" t="s">
        <v>82</v>
      </c>
      <c r="C239" s="92" t="s">
        <v>82</v>
      </c>
      <c r="D239" s="92" t="s">
        <v>82</v>
      </c>
      <c r="E239" s="92" t="s">
        <v>82</v>
      </c>
      <c r="F239" s="92" t="s">
        <v>82</v>
      </c>
      <c r="G239" s="92" t="s">
        <v>82</v>
      </c>
      <c r="H239" s="92" t="s">
        <v>82</v>
      </c>
      <c r="I239" s="92" t="s">
        <v>82</v>
      </c>
      <c r="J239" s="92" t="s">
        <v>82</v>
      </c>
      <c r="K239" s="92" t="s">
        <v>82</v>
      </c>
      <c r="L239" s="92" t="s">
        <v>82</v>
      </c>
      <c r="M239" s="92" t="s">
        <v>82</v>
      </c>
      <c r="N239" s="92" t="s">
        <v>82</v>
      </c>
      <c r="O239" s="92" t="s">
        <v>82</v>
      </c>
      <c r="P239" s="92" t="s">
        <v>82</v>
      </c>
      <c r="Q239" s="92" t="s">
        <v>82</v>
      </c>
      <c r="R239" s="92" t="s">
        <v>82</v>
      </c>
      <c r="S239" s="92" t="s">
        <v>82</v>
      </c>
      <c r="T239" s="92" t="s">
        <v>82</v>
      </c>
      <c r="U239" s="92" t="s">
        <v>82</v>
      </c>
      <c r="V239" s="92" t="s">
        <v>82</v>
      </c>
      <c r="W239" s="92" t="s">
        <v>82</v>
      </c>
      <c r="X239" s="92" t="s">
        <v>82</v>
      </c>
      <c r="Y239" s="92" t="s">
        <v>82</v>
      </c>
      <c r="Z239" s="92" t="s">
        <v>82</v>
      </c>
      <c r="AA239" s="92" t="s">
        <v>82</v>
      </c>
      <c r="AB239" s="92" t="s">
        <v>82</v>
      </c>
      <c r="AC239" s="92" t="s">
        <v>82</v>
      </c>
      <c r="AD239" s="92" t="s">
        <v>82</v>
      </c>
      <c r="AE239" s="92" t="s">
        <v>82</v>
      </c>
      <c r="AF239" s="92" t="s">
        <v>82</v>
      </c>
      <c r="AG239" s="92" t="s">
        <v>82</v>
      </c>
      <c r="AH239" s="92" t="s">
        <v>82</v>
      </c>
      <c r="AI239" s="92" t="s">
        <v>82</v>
      </c>
      <c r="AJ239" s="92" t="s">
        <v>82</v>
      </c>
      <c r="AK239" s="92" t="s">
        <v>82</v>
      </c>
      <c r="AL239" s="92" t="s">
        <v>82</v>
      </c>
      <c r="AM239" s="92" t="s">
        <v>82</v>
      </c>
      <c r="AN239" s="92" t="s">
        <v>82</v>
      </c>
      <c r="AO239" s="92" t="s">
        <v>82</v>
      </c>
      <c r="AP239" s="92" t="s">
        <v>82</v>
      </c>
      <c r="AQ239" s="92" t="s">
        <v>82</v>
      </c>
      <c r="AR239" s="92" t="s">
        <v>82</v>
      </c>
      <c r="AS239" s="92" t="s">
        <v>82</v>
      </c>
      <c r="AT239" s="92" t="s">
        <v>82</v>
      </c>
      <c r="AU239" s="92" t="s">
        <v>82</v>
      </c>
      <c r="AV239" s="92" t="s">
        <v>82</v>
      </c>
      <c r="AW239" s="92" t="s">
        <v>82</v>
      </c>
      <c r="AX239" s="92" t="s">
        <v>82</v>
      </c>
      <c r="AY239" s="92" t="s">
        <v>82</v>
      </c>
      <c r="AZ239" s="92" t="s">
        <v>82</v>
      </c>
      <c r="BA239" s="93"/>
    </row>
    <row r="240" spans="1:53" ht="20.100000000000001" customHeight="1" x14ac:dyDescent="0.2">
      <c r="A240" s="91"/>
      <c r="B240" s="92" t="s">
        <v>82</v>
      </c>
      <c r="C240" s="92" t="s">
        <v>82</v>
      </c>
      <c r="D240" s="92" t="s">
        <v>82</v>
      </c>
      <c r="E240" s="92" t="s">
        <v>82</v>
      </c>
      <c r="F240" s="92" t="s">
        <v>82</v>
      </c>
      <c r="G240" s="92" t="s">
        <v>82</v>
      </c>
      <c r="H240" s="92" t="s">
        <v>82</v>
      </c>
      <c r="I240" s="92" t="s">
        <v>82</v>
      </c>
      <c r="J240" s="92" t="s">
        <v>82</v>
      </c>
      <c r="K240" s="92" t="s">
        <v>82</v>
      </c>
      <c r="L240" s="92" t="s">
        <v>82</v>
      </c>
      <c r="M240" s="92" t="s">
        <v>82</v>
      </c>
      <c r="N240" s="92" t="s">
        <v>82</v>
      </c>
      <c r="O240" s="92" t="s">
        <v>82</v>
      </c>
      <c r="P240" s="92" t="s">
        <v>82</v>
      </c>
      <c r="Q240" s="92" t="s">
        <v>82</v>
      </c>
      <c r="R240" s="92" t="s">
        <v>82</v>
      </c>
      <c r="S240" s="92" t="s">
        <v>82</v>
      </c>
      <c r="T240" s="92" t="s">
        <v>82</v>
      </c>
      <c r="U240" s="92" t="s">
        <v>82</v>
      </c>
      <c r="V240" s="92" t="s">
        <v>82</v>
      </c>
      <c r="W240" s="92" t="s">
        <v>82</v>
      </c>
      <c r="X240" s="92" t="s">
        <v>82</v>
      </c>
      <c r="Y240" s="92" t="s">
        <v>82</v>
      </c>
      <c r="Z240" s="92" t="s">
        <v>82</v>
      </c>
      <c r="AA240" s="92" t="s">
        <v>82</v>
      </c>
      <c r="AB240" s="92" t="s">
        <v>82</v>
      </c>
      <c r="AC240" s="92" t="s">
        <v>82</v>
      </c>
      <c r="AD240" s="92" t="s">
        <v>82</v>
      </c>
      <c r="AE240" s="92" t="s">
        <v>82</v>
      </c>
      <c r="AF240" s="92" t="s">
        <v>82</v>
      </c>
      <c r="AG240" s="92" t="s">
        <v>82</v>
      </c>
      <c r="AH240" s="92" t="s">
        <v>82</v>
      </c>
      <c r="AI240" s="92" t="s">
        <v>82</v>
      </c>
      <c r="AJ240" s="92" t="s">
        <v>82</v>
      </c>
      <c r="AK240" s="92" t="s">
        <v>82</v>
      </c>
      <c r="AL240" s="92" t="s">
        <v>82</v>
      </c>
      <c r="AM240" s="92" t="s">
        <v>82</v>
      </c>
      <c r="AN240" s="92" t="s">
        <v>82</v>
      </c>
      <c r="AO240" s="92" t="s">
        <v>82</v>
      </c>
      <c r="AP240" s="92" t="s">
        <v>82</v>
      </c>
      <c r="AQ240" s="92" t="s">
        <v>82</v>
      </c>
      <c r="AR240" s="92" t="s">
        <v>82</v>
      </c>
      <c r="AS240" s="92" t="s">
        <v>82</v>
      </c>
      <c r="AT240" s="92" t="s">
        <v>82</v>
      </c>
      <c r="AU240" s="92" t="s">
        <v>82</v>
      </c>
      <c r="AV240" s="92" t="s">
        <v>82</v>
      </c>
      <c r="AW240" s="92" t="s">
        <v>82</v>
      </c>
      <c r="AX240" s="92" t="s">
        <v>82</v>
      </c>
      <c r="AY240" s="92" t="s">
        <v>82</v>
      </c>
      <c r="AZ240" s="92" t="s">
        <v>82</v>
      </c>
      <c r="BA240" s="93"/>
    </row>
    <row r="241" spans="1:53" ht="20.100000000000001" customHeight="1" x14ac:dyDescent="0.2">
      <c r="A241" s="91"/>
      <c r="B241" s="92" t="s">
        <v>82</v>
      </c>
      <c r="C241" s="92" t="s">
        <v>82</v>
      </c>
      <c r="D241" s="92" t="s">
        <v>82</v>
      </c>
      <c r="E241" s="92" t="s">
        <v>82</v>
      </c>
      <c r="F241" s="92" t="s">
        <v>82</v>
      </c>
      <c r="G241" s="92" t="s">
        <v>82</v>
      </c>
      <c r="H241" s="92" t="s">
        <v>82</v>
      </c>
      <c r="I241" s="92" t="s">
        <v>82</v>
      </c>
      <c r="J241" s="92" t="s">
        <v>82</v>
      </c>
      <c r="K241" s="92" t="s">
        <v>82</v>
      </c>
      <c r="L241" s="92" t="s">
        <v>82</v>
      </c>
      <c r="M241" s="92" t="s">
        <v>82</v>
      </c>
      <c r="N241" s="92" t="s">
        <v>82</v>
      </c>
      <c r="O241" s="92" t="s">
        <v>82</v>
      </c>
      <c r="P241" s="92" t="s">
        <v>82</v>
      </c>
      <c r="Q241" s="92" t="s">
        <v>82</v>
      </c>
      <c r="R241" s="92" t="s">
        <v>82</v>
      </c>
      <c r="S241" s="92" t="s">
        <v>82</v>
      </c>
      <c r="T241" s="92" t="s">
        <v>82</v>
      </c>
      <c r="U241" s="92" t="s">
        <v>82</v>
      </c>
      <c r="V241" s="92" t="s">
        <v>82</v>
      </c>
      <c r="W241" s="92" t="s">
        <v>82</v>
      </c>
      <c r="X241" s="92" t="s">
        <v>82</v>
      </c>
      <c r="Y241" s="92" t="s">
        <v>82</v>
      </c>
      <c r="Z241" s="92" t="s">
        <v>82</v>
      </c>
      <c r="AA241" s="92" t="s">
        <v>82</v>
      </c>
      <c r="AB241" s="92" t="s">
        <v>82</v>
      </c>
      <c r="AC241" s="92" t="s">
        <v>82</v>
      </c>
      <c r="AD241" s="92" t="s">
        <v>82</v>
      </c>
      <c r="AE241" s="92" t="s">
        <v>82</v>
      </c>
      <c r="AF241" s="92" t="s">
        <v>82</v>
      </c>
      <c r="AG241" s="92" t="s">
        <v>82</v>
      </c>
      <c r="AH241" s="92" t="s">
        <v>82</v>
      </c>
      <c r="AI241" s="92" t="s">
        <v>82</v>
      </c>
      <c r="AJ241" s="92" t="s">
        <v>82</v>
      </c>
      <c r="AK241" s="92" t="s">
        <v>82</v>
      </c>
      <c r="AL241" s="92" t="s">
        <v>82</v>
      </c>
      <c r="AM241" s="92" t="s">
        <v>82</v>
      </c>
      <c r="AN241" s="92" t="s">
        <v>82</v>
      </c>
      <c r="AO241" s="92" t="s">
        <v>82</v>
      </c>
      <c r="AP241" s="92" t="s">
        <v>82</v>
      </c>
      <c r="AQ241" s="92" t="s">
        <v>82</v>
      </c>
      <c r="AR241" s="92" t="s">
        <v>82</v>
      </c>
      <c r="AS241" s="92" t="s">
        <v>82</v>
      </c>
      <c r="AT241" s="92" t="s">
        <v>82</v>
      </c>
      <c r="AU241" s="92" t="s">
        <v>82</v>
      </c>
      <c r="AV241" s="92" t="s">
        <v>82</v>
      </c>
      <c r="AW241" s="92" t="s">
        <v>82</v>
      </c>
      <c r="AX241" s="92" t="s">
        <v>82</v>
      </c>
      <c r="AY241" s="92" t="s">
        <v>82</v>
      </c>
      <c r="AZ241" s="92" t="s">
        <v>82</v>
      </c>
      <c r="BA241" s="93"/>
    </row>
    <row r="242" spans="1:53" ht="20.100000000000001" customHeight="1" x14ac:dyDescent="0.2">
      <c r="A242" s="91"/>
      <c r="B242" s="92" t="s">
        <v>82</v>
      </c>
      <c r="C242" s="92" t="s">
        <v>82</v>
      </c>
      <c r="D242" s="92" t="s">
        <v>82</v>
      </c>
      <c r="E242" s="92" t="s">
        <v>82</v>
      </c>
      <c r="F242" s="92" t="s">
        <v>82</v>
      </c>
      <c r="G242" s="92" t="s">
        <v>82</v>
      </c>
      <c r="H242" s="92" t="s">
        <v>82</v>
      </c>
      <c r="I242" s="94" t="s">
        <v>82</v>
      </c>
      <c r="J242" s="94" t="s">
        <v>82</v>
      </c>
      <c r="K242" s="94" t="s">
        <v>82</v>
      </c>
      <c r="L242" s="94" t="s">
        <v>82</v>
      </c>
      <c r="M242" s="92" t="s">
        <v>82</v>
      </c>
      <c r="N242" s="92" t="s">
        <v>82</v>
      </c>
      <c r="O242" s="92" t="s">
        <v>82</v>
      </c>
      <c r="P242" s="92" t="s">
        <v>82</v>
      </c>
      <c r="Q242" s="92" t="s">
        <v>82</v>
      </c>
      <c r="R242" s="92" t="s">
        <v>82</v>
      </c>
      <c r="S242" s="92" t="s">
        <v>82</v>
      </c>
      <c r="T242" s="92" t="s">
        <v>82</v>
      </c>
      <c r="U242" s="92" t="s">
        <v>82</v>
      </c>
      <c r="V242" s="92" t="s">
        <v>82</v>
      </c>
      <c r="W242" s="92" t="s">
        <v>82</v>
      </c>
      <c r="X242" s="92" t="s">
        <v>82</v>
      </c>
      <c r="Y242" s="92" t="s">
        <v>82</v>
      </c>
      <c r="Z242" s="92" t="s">
        <v>82</v>
      </c>
      <c r="AA242" s="92" t="s">
        <v>82</v>
      </c>
      <c r="AB242" s="92" t="s">
        <v>82</v>
      </c>
      <c r="AC242" s="92" t="s">
        <v>82</v>
      </c>
      <c r="AD242" s="92" t="s">
        <v>82</v>
      </c>
      <c r="AE242" s="92" t="s">
        <v>82</v>
      </c>
      <c r="AF242" s="92" t="s">
        <v>82</v>
      </c>
      <c r="AG242" s="92" t="s">
        <v>82</v>
      </c>
      <c r="AH242" s="92" t="s">
        <v>82</v>
      </c>
      <c r="AI242" s="92" t="s">
        <v>82</v>
      </c>
      <c r="AJ242" s="92" t="s">
        <v>82</v>
      </c>
      <c r="AK242" s="92" t="s">
        <v>82</v>
      </c>
      <c r="AL242" s="92" t="s">
        <v>82</v>
      </c>
      <c r="AM242" s="92" t="s">
        <v>82</v>
      </c>
      <c r="AN242" s="92" t="s">
        <v>82</v>
      </c>
      <c r="AO242" s="92" t="s">
        <v>82</v>
      </c>
      <c r="AP242" s="92" t="s">
        <v>82</v>
      </c>
      <c r="AQ242" s="92" t="s">
        <v>82</v>
      </c>
      <c r="AR242" s="92" t="s">
        <v>82</v>
      </c>
      <c r="AS242" s="92" t="s">
        <v>82</v>
      </c>
      <c r="AT242" s="92" t="s">
        <v>82</v>
      </c>
      <c r="AU242" s="92" t="s">
        <v>82</v>
      </c>
      <c r="AV242" s="92" t="s">
        <v>82</v>
      </c>
      <c r="AW242" s="92" t="s">
        <v>82</v>
      </c>
      <c r="AX242" s="92" t="s">
        <v>82</v>
      </c>
      <c r="AY242" s="92" t="s">
        <v>82</v>
      </c>
      <c r="AZ242" s="92" t="s">
        <v>82</v>
      </c>
      <c r="BA242" s="93"/>
    </row>
    <row r="243" spans="1:53" ht="20.100000000000001" customHeight="1" x14ac:dyDescent="0.2">
      <c r="A243" s="91"/>
      <c r="B243" s="92" t="s">
        <v>82</v>
      </c>
      <c r="C243" s="92" t="s">
        <v>82</v>
      </c>
      <c r="D243" s="92" t="s">
        <v>82</v>
      </c>
      <c r="E243" s="92" t="s">
        <v>82</v>
      </c>
      <c r="F243" s="92" t="s">
        <v>82</v>
      </c>
      <c r="G243" s="92" t="s">
        <v>82</v>
      </c>
      <c r="H243" s="92" t="s">
        <v>82</v>
      </c>
      <c r="I243" s="92" t="s">
        <v>82</v>
      </c>
      <c r="J243" s="92" t="s">
        <v>82</v>
      </c>
      <c r="K243" s="92" t="s">
        <v>82</v>
      </c>
      <c r="L243" s="92" t="s">
        <v>82</v>
      </c>
      <c r="M243" s="92" t="s">
        <v>82</v>
      </c>
      <c r="N243" s="92" t="s">
        <v>82</v>
      </c>
      <c r="O243" s="92" t="s">
        <v>82</v>
      </c>
      <c r="P243" s="92" t="s">
        <v>82</v>
      </c>
      <c r="Q243" s="92" t="s">
        <v>82</v>
      </c>
      <c r="R243" s="92" t="s">
        <v>82</v>
      </c>
      <c r="S243" s="92" t="s">
        <v>82</v>
      </c>
      <c r="T243" s="92" t="s">
        <v>82</v>
      </c>
      <c r="U243" s="92" t="s">
        <v>82</v>
      </c>
      <c r="V243" s="92" t="s">
        <v>82</v>
      </c>
      <c r="W243" s="92" t="s">
        <v>82</v>
      </c>
      <c r="X243" s="92" t="s">
        <v>82</v>
      </c>
      <c r="Y243" s="92" t="s">
        <v>82</v>
      </c>
      <c r="Z243" s="92" t="s">
        <v>82</v>
      </c>
      <c r="AA243" s="92" t="s">
        <v>82</v>
      </c>
      <c r="AB243" s="92" t="s">
        <v>82</v>
      </c>
      <c r="AC243" s="94" t="s">
        <v>82</v>
      </c>
      <c r="AD243" s="94" t="s">
        <v>82</v>
      </c>
      <c r="AE243" s="94" t="s">
        <v>82</v>
      </c>
      <c r="AF243" s="92" t="s">
        <v>82</v>
      </c>
      <c r="AG243" s="92" t="s">
        <v>82</v>
      </c>
      <c r="AH243" s="92" t="s">
        <v>82</v>
      </c>
      <c r="AI243" s="92" t="s">
        <v>82</v>
      </c>
      <c r="AJ243" s="92" t="s">
        <v>82</v>
      </c>
      <c r="AK243" s="92" t="s">
        <v>82</v>
      </c>
      <c r="AL243" s="92" t="s">
        <v>82</v>
      </c>
      <c r="AM243" s="92" t="s">
        <v>82</v>
      </c>
      <c r="AN243" s="92" t="s">
        <v>82</v>
      </c>
      <c r="AO243" s="92" t="s">
        <v>82</v>
      </c>
      <c r="AP243" s="92" t="s">
        <v>82</v>
      </c>
      <c r="AQ243" s="92" t="s">
        <v>82</v>
      </c>
      <c r="AR243" s="92" t="s">
        <v>82</v>
      </c>
      <c r="AS243" s="92" t="s">
        <v>82</v>
      </c>
      <c r="AT243" s="92" t="s">
        <v>82</v>
      </c>
      <c r="AU243" s="92" t="s">
        <v>82</v>
      </c>
      <c r="AV243" s="92" t="s">
        <v>82</v>
      </c>
      <c r="AW243" s="92" t="s">
        <v>82</v>
      </c>
      <c r="AX243" s="92" t="s">
        <v>82</v>
      </c>
      <c r="AY243" s="92" t="s">
        <v>82</v>
      </c>
      <c r="AZ243" s="92" t="s">
        <v>82</v>
      </c>
      <c r="BA243" s="93"/>
    </row>
    <row r="244" spans="1:53" ht="20.100000000000001" customHeight="1" x14ac:dyDescent="0.2">
      <c r="A244" s="91"/>
      <c r="B244" s="92" t="s">
        <v>82</v>
      </c>
      <c r="C244" s="92" t="s">
        <v>82</v>
      </c>
      <c r="D244" s="92" t="s">
        <v>82</v>
      </c>
      <c r="E244" s="92" t="s">
        <v>82</v>
      </c>
      <c r="F244" s="92" t="s">
        <v>82</v>
      </c>
      <c r="G244" s="92" t="s">
        <v>82</v>
      </c>
      <c r="H244" s="92" t="s">
        <v>82</v>
      </c>
      <c r="I244" s="92" t="s">
        <v>82</v>
      </c>
      <c r="J244" s="92" t="s">
        <v>82</v>
      </c>
      <c r="K244" s="92" t="s">
        <v>82</v>
      </c>
      <c r="L244" s="92" t="s">
        <v>82</v>
      </c>
      <c r="M244" s="92" t="s">
        <v>82</v>
      </c>
      <c r="N244" s="92" t="s">
        <v>82</v>
      </c>
      <c r="O244" s="92" t="s">
        <v>82</v>
      </c>
      <c r="P244" s="92" t="s">
        <v>82</v>
      </c>
      <c r="Q244" s="92" t="s">
        <v>82</v>
      </c>
      <c r="R244" s="92" t="s">
        <v>82</v>
      </c>
      <c r="S244" s="92" t="s">
        <v>82</v>
      </c>
      <c r="T244" s="92" t="s">
        <v>82</v>
      </c>
      <c r="U244" s="92" t="s">
        <v>82</v>
      </c>
      <c r="V244" s="92" t="s">
        <v>82</v>
      </c>
      <c r="W244" s="92" t="s">
        <v>82</v>
      </c>
      <c r="X244" s="92" t="s">
        <v>82</v>
      </c>
      <c r="Y244" s="92" t="s">
        <v>82</v>
      </c>
      <c r="Z244" s="92" t="s">
        <v>82</v>
      </c>
      <c r="AA244" s="92" t="s">
        <v>82</v>
      </c>
      <c r="AB244" s="92" t="s">
        <v>82</v>
      </c>
      <c r="AC244" s="92" t="s">
        <v>82</v>
      </c>
      <c r="AD244" s="92" t="s">
        <v>82</v>
      </c>
      <c r="AE244" s="92" t="s">
        <v>82</v>
      </c>
      <c r="AF244" s="92" t="s">
        <v>82</v>
      </c>
      <c r="AG244" s="92" t="s">
        <v>82</v>
      </c>
      <c r="AH244" s="92" t="s">
        <v>82</v>
      </c>
      <c r="AI244" s="92" t="s">
        <v>82</v>
      </c>
      <c r="AJ244" s="92" t="s">
        <v>82</v>
      </c>
      <c r="AK244" s="92" t="s">
        <v>82</v>
      </c>
      <c r="AL244" s="92" t="s">
        <v>82</v>
      </c>
      <c r="AM244" s="92" t="s">
        <v>82</v>
      </c>
      <c r="AN244" s="92" t="s">
        <v>82</v>
      </c>
      <c r="AO244" s="92" t="s">
        <v>82</v>
      </c>
      <c r="AP244" s="92" t="s">
        <v>82</v>
      </c>
      <c r="AQ244" s="92" t="s">
        <v>82</v>
      </c>
      <c r="AR244" s="92" t="s">
        <v>82</v>
      </c>
      <c r="AS244" s="92" t="s">
        <v>82</v>
      </c>
      <c r="AT244" s="92" t="s">
        <v>82</v>
      </c>
      <c r="AU244" s="92" t="s">
        <v>82</v>
      </c>
      <c r="AV244" s="92" t="s">
        <v>82</v>
      </c>
      <c r="AW244" s="92" t="s">
        <v>82</v>
      </c>
      <c r="AX244" s="92" t="s">
        <v>82</v>
      </c>
      <c r="AY244" s="92" t="s">
        <v>82</v>
      </c>
      <c r="AZ244" s="92" t="s">
        <v>82</v>
      </c>
      <c r="BA244" s="93"/>
    </row>
    <row r="245" spans="1:53" ht="20.100000000000001" customHeight="1" x14ac:dyDescent="0.2">
      <c r="A245" s="91"/>
      <c r="B245" s="92" t="s">
        <v>82</v>
      </c>
      <c r="C245" s="92" t="s">
        <v>82</v>
      </c>
      <c r="D245" s="92" t="s">
        <v>82</v>
      </c>
      <c r="E245" s="92" t="s">
        <v>82</v>
      </c>
      <c r="F245" s="92" t="s">
        <v>82</v>
      </c>
      <c r="G245" s="92" t="s">
        <v>82</v>
      </c>
      <c r="H245" s="92" t="s">
        <v>82</v>
      </c>
      <c r="I245" s="92" t="s">
        <v>82</v>
      </c>
      <c r="J245" s="92" t="s">
        <v>82</v>
      </c>
      <c r="K245" s="92" t="s">
        <v>82</v>
      </c>
      <c r="L245" s="92" t="s">
        <v>82</v>
      </c>
      <c r="M245" s="92" t="s">
        <v>82</v>
      </c>
      <c r="N245" s="92" t="s">
        <v>82</v>
      </c>
      <c r="O245" s="92" t="s">
        <v>82</v>
      </c>
      <c r="P245" s="92" t="s">
        <v>82</v>
      </c>
      <c r="Q245" s="92" t="s">
        <v>82</v>
      </c>
      <c r="R245" s="92" t="s">
        <v>82</v>
      </c>
      <c r="S245" s="92" t="s">
        <v>82</v>
      </c>
      <c r="T245" s="92" t="s">
        <v>82</v>
      </c>
      <c r="U245" s="92" t="s">
        <v>82</v>
      </c>
      <c r="V245" s="92" t="s">
        <v>82</v>
      </c>
      <c r="W245" s="92" t="s">
        <v>82</v>
      </c>
      <c r="X245" s="92" t="s">
        <v>82</v>
      </c>
      <c r="Y245" s="92" t="s">
        <v>82</v>
      </c>
      <c r="Z245" s="92" t="s">
        <v>82</v>
      </c>
      <c r="AA245" s="92" t="s">
        <v>82</v>
      </c>
      <c r="AB245" s="92" t="s">
        <v>82</v>
      </c>
      <c r="AC245" s="92" t="s">
        <v>82</v>
      </c>
      <c r="AD245" s="92" t="s">
        <v>82</v>
      </c>
      <c r="AE245" s="92" t="s">
        <v>82</v>
      </c>
      <c r="AF245" s="92" t="s">
        <v>82</v>
      </c>
      <c r="AG245" s="92" t="s">
        <v>82</v>
      </c>
      <c r="AH245" s="92" t="s">
        <v>82</v>
      </c>
      <c r="AI245" s="92" t="s">
        <v>82</v>
      </c>
      <c r="AJ245" s="92" t="s">
        <v>82</v>
      </c>
      <c r="AK245" s="92" t="s">
        <v>82</v>
      </c>
      <c r="AL245" s="92" t="s">
        <v>82</v>
      </c>
      <c r="AM245" s="92" t="s">
        <v>82</v>
      </c>
      <c r="AN245" s="92" t="s">
        <v>82</v>
      </c>
      <c r="AO245" s="92" t="s">
        <v>82</v>
      </c>
      <c r="AP245" s="92" t="s">
        <v>82</v>
      </c>
      <c r="AQ245" s="92" t="s">
        <v>82</v>
      </c>
      <c r="AR245" s="92" t="s">
        <v>82</v>
      </c>
      <c r="AS245" s="92" t="s">
        <v>82</v>
      </c>
      <c r="AT245" s="92" t="s">
        <v>82</v>
      </c>
      <c r="AU245" s="92" t="s">
        <v>82</v>
      </c>
      <c r="AV245" s="92" t="s">
        <v>82</v>
      </c>
      <c r="AW245" s="92" t="s">
        <v>82</v>
      </c>
      <c r="AX245" s="92" t="s">
        <v>82</v>
      </c>
      <c r="AY245" s="92" t="s">
        <v>82</v>
      </c>
      <c r="AZ245" s="92" t="s">
        <v>82</v>
      </c>
      <c r="BA245" s="93"/>
    </row>
    <row r="246" spans="1:53" ht="20.100000000000001" customHeight="1" x14ac:dyDescent="0.2">
      <c r="A246" s="91"/>
      <c r="B246" s="92" t="s">
        <v>82</v>
      </c>
      <c r="C246" s="92" t="s">
        <v>82</v>
      </c>
      <c r="D246" s="92" t="s">
        <v>82</v>
      </c>
      <c r="E246" s="92" t="s">
        <v>82</v>
      </c>
      <c r="F246" s="92" t="s">
        <v>82</v>
      </c>
      <c r="G246" s="92" t="s">
        <v>82</v>
      </c>
      <c r="H246" s="92" t="s">
        <v>82</v>
      </c>
      <c r="I246" s="92" t="s">
        <v>82</v>
      </c>
      <c r="J246" s="92" t="s">
        <v>82</v>
      </c>
      <c r="K246" s="92" t="s">
        <v>82</v>
      </c>
      <c r="L246" s="92" t="s">
        <v>82</v>
      </c>
      <c r="M246" s="92" t="s">
        <v>82</v>
      </c>
      <c r="N246" s="92" t="s">
        <v>82</v>
      </c>
      <c r="O246" s="92" t="s">
        <v>82</v>
      </c>
      <c r="P246" s="92" t="s">
        <v>82</v>
      </c>
      <c r="Q246" s="92" t="s">
        <v>82</v>
      </c>
      <c r="R246" s="92" t="s">
        <v>82</v>
      </c>
      <c r="S246" s="92" t="s">
        <v>82</v>
      </c>
      <c r="T246" s="92" t="s">
        <v>82</v>
      </c>
      <c r="U246" s="92" t="s">
        <v>82</v>
      </c>
      <c r="V246" s="92" t="s">
        <v>82</v>
      </c>
      <c r="W246" s="92" t="s">
        <v>82</v>
      </c>
      <c r="X246" s="92" t="s">
        <v>82</v>
      </c>
      <c r="Y246" s="92" t="s">
        <v>82</v>
      </c>
      <c r="Z246" s="92" t="s">
        <v>82</v>
      </c>
      <c r="AA246" s="92" t="s">
        <v>82</v>
      </c>
      <c r="AB246" s="92" t="s">
        <v>82</v>
      </c>
      <c r="AC246" s="92" t="s">
        <v>82</v>
      </c>
      <c r="AD246" s="92" t="s">
        <v>82</v>
      </c>
      <c r="AE246" s="92" t="s">
        <v>82</v>
      </c>
      <c r="AF246" s="92" t="s">
        <v>82</v>
      </c>
      <c r="AG246" s="92" t="s">
        <v>82</v>
      </c>
      <c r="AH246" s="92" t="s">
        <v>82</v>
      </c>
      <c r="AI246" s="92" t="s">
        <v>82</v>
      </c>
      <c r="AJ246" s="92" t="s">
        <v>82</v>
      </c>
      <c r="AK246" s="92" t="s">
        <v>82</v>
      </c>
      <c r="AL246" s="92" t="s">
        <v>82</v>
      </c>
      <c r="AM246" s="92" t="s">
        <v>82</v>
      </c>
      <c r="AN246" s="92" t="s">
        <v>82</v>
      </c>
      <c r="AO246" s="92" t="s">
        <v>82</v>
      </c>
      <c r="AP246" s="92" t="s">
        <v>82</v>
      </c>
      <c r="AQ246" s="92" t="s">
        <v>82</v>
      </c>
      <c r="AR246" s="92" t="s">
        <v>82</v>
      </c>
      <c r="AS246" s="92" t="s">
        <v>82</v>
      </c>
      <c r="AT246" s="92" t="s">
        <v>82</v>
      </c>
      <c r="AU246" s="92" t="s">
        <v>82</v>
      </c>
      <c r="AV246" s="92" t="s">
        <v>82</v>
      </c>
      <c r="AW246" s="92" t="s">
        <v>82</v>
      </c>
      <c r="AX246" s="92" t="s">
        <v>82</v>
      </c>
      <c r="AY246" s="92" t="s">
        <v>82</v>
      </c>
      <c r="AZ246" s="92" t="s">
        <v>82</v>
      </c>
      <c r="BA246" s="93"/>
    </row>
    <row r="247" spans="1:53" ht="20.100000000000001" customHeight="1" x14ac:dyDescent="0.2">
      <c r="A247" s="91" t="s">
        <v>1</v>
      </c>
      <c r="B247" s="92" t="s">
        <v>82</v>
      </c>
      <c r="C247" s="92" t="s">
        <v>82</v>
      </c>
      <c r="D247" s="92" t="s">
        <v>82</v>
      </c>
      <c r="E247" s="92" t="s">
        <v>82</v>
      </c>
      <c r="F247" s="92" t="s">
        <v>82</v>
      </c>
      <c r="G247" s="92" t="s">
        <v>82</v>
      </c>
      <c r="H247" s="92" t="s">
        <v>82</v>
      </c>
      <c r="I247" s="92" t="s">
        <v>82</v>
      </c>
      <c r="J247" s="92" t="s">
        <v>82</v>
      </c>
      <c r="K247" s="92" t="s">
        <v>82</v>
      </c>
      <c r="L247" s="92" t="s">
        <v>82</v>
      </c>
      <c r="M247" s="92" t="s">
        <v>82</v>
      </c>
      <c r="N247" s="92" t="s">
        <v>82</v>
      </c>
      <c r="O247" s="92" t="s">
        <v>82</v>
      </c>
      <c r="P247" s="92" t="s">
        <v>82</v>
      </c>
      <c r="Q247" s="92" t="s">
        <v>82</v>
      </c>
      <c r="R247" s="92" t="s">
        <v>82</v>
      </c>
      <c r="S247" s="92" t="s">
        <v>82</v>
      </c>
      <c r="T247" s="92" t="s">
        <v>82</v>
      </c>
      <c r="U247" s="92" t="s">
        <v>82</v>
      </c>
      <c r="V247" s="92" t="s">
        <v>82</v>
      </c>
      <c r="W247" s="92" t="s">
        <v>82</v>
      </c>
      <c r="X247" s="92" t="s">
        <v>82</v>
      </c>
      <c r="Y247" s="92" t="s">
        <v>82</v>
      </c>
      <c r="Z247" s="92" t="s">
        <v>82</v>
      </c>
      <c r="AA247" s="92" t="s">
        <v>82</v>
      </c>
      <c r="AB247" s="92" t="s">
        <v>82</v>
      </c>
      <c r="AC247" s="92" t="s">
        <v>82</v>
      </c>
      <c r="AD247" s="92" t="s">
        <v>82</v>
      </c>
      <c r="AE247" s="92" t="s">
        <v>82</v>
      </c>
      <c r="AF247" s="92" t="s">
        <v>82</v>
      </c>
      <c r="AG247" s="92" t="s">
        <v>82</v>
      </c>
      <c r="AH247" s="92" t="s">
        <v>82</v>
      </c>
      <c r="AI247" s="92" t="s">
        <v>82</v>
      </c>
      <c r="AJ247" s="92" t="s">
        <v>82</v>
      </c>
      <c r="AK247" s="92" t="s">
        <v>82</v>
      </c>
      <c r="AL247" s="92" t="s">
        <v>82</v>
      </c>
      <c r="AM247" s="92" t="s">
        <v>82</v>
      </c>
      <c r="AN247" s="92" t="s">
        <v>82</v>
      </c>
      <c r="AO247" s="92" t="s">
        <v>82</v>
      </c>
      <c r="AP247" s="92" t="s">
        <v>82</v>
      </c>
      <c r="AQ247" s="92" t="s">
        <v>82</v>
      </c>
      <c r="AR247" s="92" t="s">
        <v>82</v>
      </c>
      <c r="AS247" s="92" t="s">
        <v>82</v>
      </c>
      <c r="AT247" s="92" t="s">
        <v>82</v>
      </c>
      <c r="AU247" s="92" t="s">
        <v>82</v>
      </c>
      <c r="AV247" s="92" t="s">
        <v>82</v>
      </c>
      <c r="AW247" s="92" t="s">
        <v>82</v>
      </c>
      <c r="AX247" s="92" t="s">
        <v>82</v>
      </c>
      <c r="AY247" s="92" t="s">
        <v>82</v>
      </c>
      <c r="AZ247" s="92" t="s">
        <v>82</v>
      </c>
      <c r="BA247" s="93"/>
    </row>
    <row r="248" spans="1:53" ht="20.100000000000001" customHeight="1" x14ac:dyDescent="0.2">
      <c r="A248" s="91"/>
      <c r="B248" s="92" t="s">
        <v>82</v>
      </c>
      <c r="C248" s="92" t="s">
        <v>82</v>
      </c>
      <c r="D248" s="92" t="s">
        <v>82</v>
      </c>
      <c r="E248" s="92" t="s">
        <v>82</v>
      </c>
      <c r="F248" s="92" t="s">
        <v>82</v>
      </c>
      <c r="G248" s="92" t="s">
        <v>82</v>
      </c>
      <c r="H248" s="92" t="s">
        <v>82</v>
      </c>
      <c r="I248" s="92" t="s">
        <v>82</v>
      </c>
      <c r="J248" s="92" t="s">
        <v>82</v>
      </c>
      <c r="K248" s="92" t="s">
        <v>82</v>
      </c>
      <c r="L248" s="92" t="s">
        <v>82</v>
      </c>
      <c r="M248" s="92" t="s">
        <v>82</v>
      </c>
      <c r="N248" s="92" t="s">
        <v>82</v>
      </c>
      <c r="O248" s="92" t="s">
        <v>82</v>
      </c>
      <c r="P248" s="92" t="s">
        <v>82</v>
      </c>
      <c r="Q248" s="92" t="s">
        <v>82</v>
      </c>
      <c r="R248" s="92" t="s">
        <v>82</v>
      </c>
      <c r="S248" s="92" t="s">
        <v>82</v>
      </c>
      <c r="T248" s="92" t="s">
        <v>82</v>
      </c>
      <c r="U248" s="92" t="s">
        <v>82</v>
      </c>
      <c r="V248" s="92" t="s">
        <v>82</v>
      </c>
      <c r="W248" s="92" t="s">
        <v>82</v>
      </c>
      <c r="X248" s="92" t="s">
        <v>82</v>
      </c>
      <c r="Y248" s="92" t="s">
        <v>82</v>
      </c>
      <c r="Z248" s="92" t="s">
        <v>82</v>
      </c>
      <c r="AA248" s="92" t="s">
        <v>82</v>
      </c>
      <c r="AB248" s="92" t="s">
        <v>82</v>
      </c>
      <c r="AC248" s="92" t="s">
        <v>82</v>
      </c>
      <c r="AD248" s="92" t="s">
        <v>82</v>
      </c>
      <c r="AE248" s="92" t="s">
        <v>82</v>
      </c>
      <c r="AF248" s="92" t="s">
        <v>82</v>
      </c>
      <c r="AG248" s="92" t="s">
        <v>82</v>
      </c>
      <c r="AH248" s="92" t="s">
        <v>82</v>
      </c>
      <c r="AI248" s="92" t="s">
        <v>82</v>
      </c>
      <c r="AJ248" s="92" t="s">
        <v>82</v>
      </c>
      <c r="AK248" s="92" t="s">
        <v>82</v>
      </c>
      <c r="AL248" s="92" t="s">
        <v>82</v>
      </c>
      <c r="AM248" s="92" t="s">
        <v>82</v>
      </c>
      <c r="AN248" s="92" t="s">
        <v>82</v>
      </c>
      <c r="AO248" s="92" t="s">
        <v>82</v>
      </c>
      <c r="AP248" s="92" t="s">
        <v>82</v>
      </c>
      <c r="AQ248" s="92" t="s">
        <v>82</v>
      </c>
      <c r="AR248" s="92" t="s">
        <v>82</v>
      </c>
      <c r="AS248" s="92" t="s">
        <v>82</v>
      </c>
      <c r="AT248" s="92" t="s">
        <v>82</v>
      </c>
      <c r="AU248" s="92" t="s">
        <v>82</v>
      </c>
      <c r="AV248" s="92" t="s">
        <v>82</v>
      </c>
      <c r="AW248" s="92" t="s">
        <v>82</v>
      </c>
      <c r="AX248" s="92" t="s">
        <v>82</v>
      </c>
      <c r="AY248" s="92" t="s">
        <v>82</v>
      </c>
      <c r="AZ248" s="92" t="s">
        <v>82</v>
      </c>
      <c r="BA248" s="93"/>
    </row>
    <row r="249" spans="1:53" ht="20.100000000000001" customHeight="1" x14ac:dyDescent="0.2">
      <c r="A249" s="91"/>
      <c r="B249" s="92" t="s">
        <v>82</v>
      </c>
      <c r="C249" s="92" t="s">
        <v>82</v>
      </c>
      <c r="D249" s="92" t="s">
        <v>82</v>
      </c>
      <c r="E249" s="92" t="s">
        <v>82</v>
      </c>
      <c r="F249" s="92" t="s">
        <v>82</v>
      </c>
      <c r="G249" s="92" t="s">
        <v>82</v>
      </c>
      <c r="H249" s="92" t="s">
        <v>82</v>
      </c>
      <c r="I249" s="92" t="s">
        <v>82</v>
      </c>
      <c r="J249" s="92" t="s">
        <v>82</v>
      </c>
      <c r="K249" s="92" t="s">
        <v>82</v>
      </c>
      <c r="L249" s="92" t="s">
        <v>82</v>
      </c>
      <c r="M249" s="92" t="s">
        <v>82</v>
      </c>
      <c r="N249" s="92" t="s">
        <v>82</v>
      </c>
      <c r="O249" s="92" t="s">
        <v>82</v>
      </c>
      <c r="P249" s="92" t="s">
        <v>82</v>
      </c>
      <c r="Q249" s="92" t="s">
        <v>82</v>
      </c>
      <c r="R249" s="92" t="s">
        <v>82</v>
      </c>
      <c r="S249" s="92" t="s">
        <v>82</v>
      </c>
      <c r="T249" s="92" t="s">
        <v>82</v>
      </c>
      <c r="U249" s="92" t="s">
        <v>82</v>
      </c>
      <c r="V249" s="92" t="s">
        <v>82</v>
      </c>
      <c r="W249" s="92" t="s">
        <v>82</v>
      </c>
      <c r="X249" s="92" t="s">
        <v>82</v>
      </c>
      <c r="Y249" s="92" t="s">
        <v>82</v>
      </c>
      <c r="Z249" s="92" t="s">
        <v>82</v>
      </c>
      <c r="AA249" s="92" t="s">
        <v>82</v>
      </c>
      <c r="AB249" s="92" t="s">
        <v>82</v>
      </c>
      <c r="AC249" s="92" t="s">
        <v>82</v>
      </c>
      <c r="AD249" s="92" t="s">
        <v>82</v>
      </c>
      <c r="AE249" s="92" t="s">
        <v>82</v>
      </c>
      <c r="AF249" s="92" t="s">
        <v>82</v>
      </c>
      <c r="AG249" s="92" t="s">
        <v>82</v>
      </c>
      <c r="AH249" s="92" t="s">
        <v>82</v>
      </c>
      <c r="AI249" s="92" t="s">
        <v>82</v>
      </c>
      <c r="AJ249" s="92" t="s">
        <v>82</v>
      </c>
      <c r="AK249" s="92" t="s">
        <v>82</v>
      </c>
      <c r="AL249" s="92" t="s">
        <v>82</v>
      </c>
      <c r="AM249" s="92" t="s">
        <v>82</v>
      </c>
      <c r="AN249" s="92" t="s">
        <v>82</v>
      </c>
      <c r="AO249" s="92" t="s">
        <v>82</v>
      </c>
      <c r="AP249" s="92" t="s">
        <v>82</v>
      </c>
      <c r="AQ249" s="92" t="s">
        <v>82</v>
      </c>
      <c r="AR249" s="92" t="s">
        <v>82</v>
      </c>
      <c r="AS249" s="92" t="s">
        <v>82</v>
      </c>
      <c r="AT249" s="92" t="s">
        <v>82</v>
      </c>
      <c r="AU249" s="92" t="s">
        <v>82</v>
      </c>
      <c r="AV249" s="92" t="s">
        <v>82</v>
      </c>
      <c r="AW249" s="92" t="s">
        <v>82</v>
      </c>
      <c r="AX249" s="92" t="s">
        <v>82</v>
      </c>
      <c r="AY249" s="92" t="s">
        <v>82</v>
      </c>
      <c r="AZ249" s="92" t="s">
        <v>82</v>
      </c>
      <c r="BA249" s="93"/>
    </row>
    <row r="250" spans="1:53" ht="20.100000000000001" customHeight="1" x14ac:dyDescent="0.2">
      <c r="A250" s="91"/>
      <c r="B250" s="92" t="s">
        <v>82</v>
      </c>
      <c r="C250" s="92" t="s">
        <v>82</v>
      </c>
      <c r="D250" s="92" t="s">
        <v>82</v>
      </c>
      <c r="E250" s="92" t="s">
        <v>82</v>
      </c>
      <c r="F250" s="92" t="s">
        <v>82</v>
      </c>
      <c r="G250" s="92" t="s">
        <v>82</v>
      </c>
      <c r="H250" s="92" t="s">
        <v>82</v>
      </c>
      <c r="I250" s="92" t="s">
        <v>82</v>
      </c>
      <c r="J250" s="92" t="s">
        <v>82</v>
      </c>
      <c r="K250" s="92" t="s">
        <v>82</v>
      </c>
      <c r="L250" s="92" t="s">
        <v>82</v>
      </c>
      <c r="M250" s="92" t="s">
        <v>82</v>
      </c>
      <c r="N250" s="92" t="s">
        <v>82</v>
      </c>
      <c r="O250" s="92" t="s">
        <v>82</v>
      </c>
      <c r="P250" s="92" t="s">
        <v>82</v>
      </c>
      <c r="Q250" s="92" t="s">
        <v>82</v>
      </c>
      <c r="R250" s="92" t="s">
        <v>82</v>
      </c>
      <c r="S250" s="92" t="s">
        <v>82</v>
      </c>
      <c r="T250" s="92" t="s">
        <v>82</v>
      </c>
      <c r="U250" s="92" t="s">
        <v>82</v>
      </c>
      <c r="V250" s="92" t="s">
        <v>82</v>
      </c>
      <c r="W250" s="92" t="s">
        <v>82</v>
      </c>
      <c r="X250" s="92" t="s">
        <v>82</v>
      </c>
      <c r="Y250" s="92" t="s">
        <v>82</v>
      </c>
      <c r="Z250" s="92" t="s">
        <v>82</v>
      </c>
      <c r="AA250" s="92" t="s">
        <v>82</v>
      </c>
      <c r="AB250" s="92" t="s">
        <v>82</v>
      </c>
      <c r="AC250" s="92" t="s">
        <v>82</v>
      </c>
      <c r="AD250" s="92" t="s">
        <v>82</v>
      </c>
      <c r="AE250" s="92" t="s">
        <v>82</v>
      </c>
      <c r="AF250" s="92" t="s">
        <v>82</v>
      </c>
      <c r="AG250" s="92" t="s">
        <v>82</v>
      </c>
      <c r="AH250" s="92" t="s">
        <v>82</v>
      </c>
      <c r="AI250" s="92" t="s">
        <v>82</v>
      </c>
      <c r="AJ250" s="92" t="s">
        <v>82</v>
      </c>
      <c r="AK250" s="92" t="s">
        <v>82</v>
      </c>
      <c r="AL250" s="92" t="s">
        <v>82</v>
      </c>
      <c r="AM250" s="92" t="s">
        <v>82</v>
      </c>
      <c r="AN250" s="92" t="s">
        <v>82</v>
      </c>
      <c r="AO250" s="92" t="s">
        <v>82</v>
      </c>
      <c r="AP250" s="92" t="s">
        <v>82</v>
      </c>
      <c r="AQ250" s="92" t="s">
        <v>82</v>
      </c>
      <c r="AR250" s="92" t="s">
        <v>82</v>
      </c>
      <c r="AS250" s="92" t="s">
        <v>82</v>
      </c>
      <c r="AT250" s="92" t="s">
        <v>82</v>
      </c>
      <c r="AU250" s="92" t="s">
        <v>82</v>
      </c>
      <c r="AV250" s="92" t="s">
        <v>82</v>
      </c>
      <c r="AW250" s="92" t="s">
        <v>82</v>
      </c>
      <c r="AX250" s="92" t="s">
        <v>82</v>
      </c>
      <c r="AY250" s="92" t="s">
        <v>82</v>
      </c>
      <c r="AZ250" s="92" t="s">
        <v>82</v>
      </c>
      <c r="BA250" s="93"/>
    </row>
    <row r="251" spans="1:53" ht="20.100000000000001" customHeight="1" x14ac:dyDescent="0.2">
      <c r="A251" s="91"/>
      <c r="B251" s="92" t="s">
        <v>82</v>
      </c>
      <c r="C251" s="92" t="s">
        <v>82</v>
      </c>
      <c r="D251" s="92" t="s">
        <v>82</v>
      </c>
      <c r="E251" s="92" t="s">
        <v>82</v>
      </c>
      <c r="F251" s="92" t="s">
        <v>82</v>
      </c>
      <c r="G251" s="92" t="s">
        <v>82</v>
      </c>
      <c r="H251" s="92" t="s">
        <v>82</v>
      </c>
      <c r="I251" s="92" t="s">
        <v>82</v>
      </c>
      <c r="J251" s="92" t="s">
        <v>82</v>
      </c>
      <c r="K251" s="92" t="s">
        <v>82</v>
      </c>
      <c r="L251" s="92" t="s">
        <v>82</v>
      </c>
      <c r="M251" s="92" t="s">
        <v>82</v>
      </c>
      <c r="N251" s="92" t="s">
        <v>82</v>
      </c>
      <c r="O251" s="92" t="s">
        <v>82</v>
      </c>
      <c r="P251" s="92" t="s">
        <v>82</v>
      </c>
      <c r="Q251" s="92" t="s">
        <v>82</v>
      </c>
      <c r="R251" s="92" t="s">
        <v>82</v>
      </c>
      <c r="S251" s="92" t="s">
        <v>82</v>
      </c>
      <c r="T251" s="92" t="s">
        <v>82</v>
      </c>
      <c r="U251" s="92" t="s">
        <v>82</v>
      </c>
      <c r="V251" s="92" t="s">
        <v>82</v>
      </c>
      <c r="W251" s="92" t="s">
        <v>82</v>
      </c>
      <c r="X251" s="92" t="s">
        <v>82</v>
      </c>
      <c r="Y251" s="92" t="s">
        <v>82</v>
      </c>
      <c r="Z251" s="92" t="s">
        <v>82</v>
      </c>
      <c r="AA251" s="92" t="s">
        <v>82</v>
      </c>
      <c r="AB251" s="92" t="s">
        <v>82</v>
      </c>
      <c r="AC251" s="92" t="s">
        <v>82</v>
      </c>
      <c r="AD251" s="92" t="s">
        <v>82</v>
      </c>
      <c r="AE251" s="92" t="s">
        <v>82</v>
      </c>
      <c r="AF251" s="92" t="s">
        <v>82</v>
      </c>
      <c r="AG251" s="92" t="s">
        <v>82</v>
      </c>
      <c r="AH251" s="92" t="s">
        <v>82</v>
      </c>
      <c r="AI251" s="92" t="s">
        <v>82</v>
      </c>
      <c r="AJ251" s="92" t="s">
        <v>82</v>
      </c>
      <c r="AK251" s="92" t="s">
        <v>82</v>
      </c>
      <c r="AL251" s="92" t="s">
        <v>82</v>
      </c>
      <c r="AM251" s="92" t="s">
        <v>82</v>
      </c>
      <c r="AN251" s="92" t="s">
        <v>82</v>
      </c>
      <c r="AO251" s="92" t="s">
        <v>82</v>
      </c>
      <c r="AP251" s="92" t="s">
        <v>82</v>
      </c>
      <c r="AQ251" s="92" t="s">
        <v>82</v>
      </c>
      <c r="AR251" s="92" t="s">
        <v>82</v>
      </c>
      <c r="AS251" s="92" t="s">
        <v>82</v>
      </c>
      <c r="AT251" s="92" t="s">
        <v>82</v>
      </c>
      <c r="AU251" s="92" t="s">
        <v>82</v>
      </c>
      <c r="AV251" s="92" t="s">
        <v>82</v>
      </c>
      <c r="AW251" s="92" t="s">
        <v>82</v>
      </c>
      <c r="AX251" s="92" t="s">
        <v>82</v>
      </c>
      <c r="AY251" s="92" t="s">
        <v>82</v>
      </c>
      <c r="AZ251" s="92" t="s">
        <v>82</v>
      </c>
      <c r="BA251" s="93"/>
    </row>
    <row r="252" spans="1:53" ht="20.100000000000001" customHeight="1" thickBot="1" x14ac:dyDescent="0.25">
      <c r="A252" s="95"/>
      <c r="B252" s="96"/>
      <c r="C252" s="96"/>
      <c r="D252" s="96"/>
      <c r="E252" s="96"/>
      <c r="F252" s="96"/>
      <c r="G252" s="96"/>
      <c r="H252" s="96"/>
      <c r="I252" s="96"/>
      <c r="J252" s="96"/>
      <c r="K252" s="96"/>
      <c r="L252" s="96"/>
      <c r="M252" s="96"/>
      <c r="N252" s="96"/>
      <c r="O252" s="96"/>
      <c r="P252" s="96"/>
      <c r="Q252" s="96"/>
      <c r="R252" s="96"/>
      <c r="S252" s="96"/>
      <c r="T252" s="96"/>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8"/>
    </row>
    <row r="253" spans="1:53" ht="16.5" customHeight="1" x14ac:dyDescent="0.2">
      <c r="A253" s="16" t="s">
        <v>91</v>
      </c>
      <c r="B253" s="16"/>
      <c r="C253" s="16"/>
      <c r="D253" s="16"/>
      <c r="E253" s="16"/>
      <c r="F253" s="16"/>
      <c r="G253" s="16"/>
      <c r="H253" s="16"/>
      <c r="I253" s="16"/>
      <c r="J253" s="16"/>
      <c r="K253" s="16"/>
      <c r="L253" s="16"/>
      <c r="M253" s="16"/>
      <c r="N253" s="16"/>
      <c r="O253" s="16"/>
      <c r="P253" s="16"/>
      <c r="Q253" s="16"/>
      <c r="R253" s="16"/>
      <c r="S253" s="16"/>
      <c r="T253" s="16"/>
    </row>
    <row r="254" spans="1:53" ht="15" customHeight="1" x14ac:dyDescent="0.2">
      <c r="A254" s="16"/>
      <c r="B254" s="16" t="s">
        <v>92</v>
      </c>
      <c r="C254" s="16"/>
      <c r="D254" s="16" t="s">
        <v>93</v>
      </c>
      <c r="E254" s="16"/>
      <c r="F254" s="16"/>
      <c r="G254" s="16"/>
      <c r="H254" s="16"/>
      <c r="I254" s="16"/>
      <c r="J254" s="16"/>
      <c r="K254" s="16"/>
      <c r="L254" s="16"/>
      <c r="M254" s="16" t="s">
        <v>94</v>
      </c>
      <c r="N254" s="16"/>
      <c r="O254" s="16"/>
      <c r="P254" s="16" t="s">
        <v>95</v>
      </c>
      <c r="Q254" s="16"/>
      <c r="R254" s="16"/>
      <c r="S254" s="16"/>
      <c r="T254" s="16"/>
      <c r="AA254" s="16" t="s">
        <v>96</v>
      </c>
      <c r="AD254" s="16" t="s">
        <v>97</v>
      </c>
      <c r="AP254" s="16" t="s">
        <v>69</v>
      </c>
      <c r="AQ254" s="16"/>
      <c r="AR254" s="16" t="s">
        <v>1366</v>
      </c>
      <c r="AS254" s="16"/>
    </row>
    <row r="255" spans="1:53" ht="15" customHeight="1" x14ac:dyDescent="0.2">
      <c r="A255" s="16"/>
      <c r="B255" s="16" t="s">
        <v>98</v>
      </c>
      <c r="C255" s="16"/>
      <c r="D255" s="16" t="s">
        <v>1367</v>
      </c>
      <c r="E255" s="16"/>
      <c r="F255" s="16"/>
      <c r="G255" s="16"/>
      <c r="H255" s="16"/>
      <c r="I255" s="16"/>
      <c r="J255" s="16"/>
      <c r="K255" s="16"/>
      <c r="L255" s="16"/>
      <c r="M255" s="16" t="s">
        <v>99</v>
      </c>
      <c r="N255" s="16"/>
      <c r="O255" s="16"/>
      <c r="P255" s="16" t="s">
        <v>1368</v>
      </c>
      <c r="Q255" s="16"/>
      <c r="R255" s="16"/>
      <c r="S255" s="16"/>
      <c r="T255" s="16"/>
      <c r="AA255" s="16" t="s">
        <v>100</v>
      </c>
      <c r="AD255" s="16" t="s">
        <v>101</v>
      </c>
    </row>
    <row r="256" spans="1:53" ht="15" customHeight="1" thickBot="1" x14ac:dyDescent="0.25">
      <c r="A256" s="16"/>
      <c r="B256" s="16" t="s">
        <v>102</v>
      </c>
      <c r="C256" s="16"/>
      <c r="D256" s="16" t="s">
        <v>103</v>
      </c>
      <c r="E256" s="16"/>
      <c r="F256" s="16"/>
      <c r="G256" s="16"/>
      <c r="H256" s="16"/>
      <c r="I256" s="16"/>
      <c r="J256" s="16"/>
      <c r="K256" s="16"/>
      <c r="L256" s="16"/>
      <c r="M256" s="16" t="s">
        <v>104</v>
      </c>
      <c r="N256" s="16"/>
      <c r="O256" s="16"/>
      <c r="P256" s="16" t="s">
        <v>105</v>
      </c>
      <c r="Q256" s="16"/>
      <c r="R256" s="16"/>
      <c r="S256" s="16"/>
      <c r="T256" s="16"/>
      <c r="AA256" s="16" t="s">
        <v>106</v>
      </c>
      <c r="AD256" s="16" t="s">
        <v>107</v>
      </c>
      <c r="AO256" s="235"/>
      <c r="AP256" s="235"/>
      <c r="AQ256" s="235"/>
      <c r="AR256" s="235"/>
      <c r="AS256" s="235"/>
      <c r="AT256" s="235"/>
      <c r="AU256" s="235"/>
      <c r="AV256" s="235"/>
      <c r="AW256" s="235"/>
      <c r="AX256" s="235"/>
      <c r="AY256" s="235"/>
      <c r="AZ256" s="235"/>
      <c r="BA256" s="235"/>
    </row>
    <row r="257" spans="1:53" ht="8.25" customHeight="1" thickBot="1" x14ac:dyDescent="0.25">
      <c r="A257" s="196"/>
      <c r="B257" s="191"/>
      <c r="C257" s="191"/>
      <c r="D257" s="191"/>
      <c r="E257" s="191"/>
      <c r="F257" s="191"/>
      <c r="G257" s="191"/>
      <c r="H257" s="191"/>
      <c r="I257" s="191"/>
      <c r="J257" s="191"/>
      <c r="K257" s="191"/>
      <c r="L257" s="191"/>
      <c r="M257" s="191"/>
      <c r="N257" s="191"/>
      <c r="O257" s="191"/>
      <c r="P257" s="191"/>
      <c r="Q257" s="191"/>
      <c r="R257" s="191"/>
      <c r="S257" s="191"/>
      <c r="T257" s="191"/>
      <c r="U257" s="191"/>
      <c r="V257" s="191"/>
      <c r="W257" s="191"/>
      <c r="X257" s="191"/>
      <c r="Y257" s="191"/>
      <c r="Z257" s="191"/>
      <c r="AA257" s="191"/>
      <c r="AB257" s="191"/>
      <c r="AC257" s="191"/>
      <c r="AD257" s="191"/>
      <c r="AE257" s="191"/>
      <c r="AF257" s="191"/>
      <c r="AG257" s="191"/>
      <c r="AH257" s="191"/>
      <c r="AI257" s="191"/>
      <c r="AJ257" s="191"/>
      <c r="AK257" s="191"/>
      <c r="AL257" s="191"/>
      <c r="AM257" s="191"/>
      <c r="AN257" s="191"/>
      <c r="AO257" s="191"/>
      <c r="AP257" s="191"/>
      <c r="AQ257" s="191"/>
      <c r="AR257" s="191"/>
      <c r="AS257" s="191"/>
      <c r="AT257" s="191"/>
      <c r="AU257" s="191"/>
      <c r="AV257" s="191"/>
      <c r="AW257" s="191"/>
      <c r="AX257" s="191"/>
      <c r="AY257" s="191"/>
      <c r="AZ257" s="191"/>
      <c r="BA257" s="191"/>
    </row>
    <row r="258" spans="1:53" ht="15.75" customHeight="1" thickBot="1" x14ac:dyDescent="0.25">
      <c r="A258" s="16" t="s">
        <v>108</v>
      </c>
      <c r="B258" s="16"/>
      <c r="C258" s="16"/>
      <c r="D258" s="16"/>
      <c r="E258" s="16"/>
      <c r="F258" s="16"/>
      <c r="G258" s="16"/>
      <c r="H258" s="16"/>
      <c r="I258" s="16"/>
      <c r="J258" s="16"/>
      <c r="K258" s="16"/>
      <c r="L258" s="16"/>
      <c r="M258" s="16"/>
      <c r="N258" s="16"/>
      <c r="O258" s="16"/>
      <c r="P258" s="16"/>
      <c r="Q258" s="16"/>
      <c r="R258" s="16"/>
      <c r="S258" s="16"/>
      <c r="T258" s="16"/>
      <c r="AA258" s="16"/>
      <c r="AC258" s="99"/>
      <c r="AD258" s="16"/>
      <c r="AE258" s="15" t="s">
        <v>37</v>
      </c>
      <c r="AM258" s="99"/>
      <c r="AO258" s="15" t="s">
        <v>0</v>
      </c>
    </row>
    <row r="259" spans="1:53" ht="9" customHeight="1" x14ac:dyDescent="0.2">
      <c r="A259" s="196"/>
      <c r="B259" s="191"/>
      <c r="C259" s="191"/>
      <c r="D259" s="191"/>
      <c r="E259" s="191"/>
      <c r="F259" s="191"/>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1"/>
      <c r="AD259" s="191"/>
      <c r="AE259" s="191"/>
      <c r="AF259" s="191"/>
      <c r="AG259" s="191"/>
      <c r="AH259" s="191"/>
      <c r="AI259" s="191"/>
      <c r="AJ259" s="191"/>
      <c r="AK259" s="191"/>
      <c r="AL259" s="191"/>
      <c r="AM259" s="191"/>
      <c r="AN259" s="191"/>
      <c r="AO259" s="191"/>
      <c r="AP259" s="191"/>
      <c r="AQ259" s="191"/>
      <c r="AR259" s="191"/>
      <c r="AS259" s="191"/>
      <c r="AT259" s="191"/>
      <c r="AU259" s="191"/>
      <c r="AV259" s="191"/>
      <c r="AW259" s="191"/>
      <c r="AX259" s="191"/>
      <c r="AY259" s="191"/>
      <c r="AZ259" s="191"/>
      <c r="BA259" s="191"/>
    </row>
    <row r="260" spans="1:53" ht="21.95" customHeight="1" thickBot="1" x14ac:dyDescent="0.25">
      <c r="A260" s="196" t="s">
        <v>83</v>
      </c>
      <c r="B260" s="196"/>
      <c r="C260" s="196"/>
      <c r="D260" s="196"/>
      <c r="E260" s="196"/>
      <c r="F260" s="196"/>
      <c r="G260" s="163"/>
      <c r="H260" s="163"/>
      <c r="I260" s="163"/>
      <c r="J260" s="163"/>
      <c r="K260" s="163"/>
      <c r="L260" s="163"/>
      <c r="M260" s="163"/>
      <c r="N260" s="163"/>
      <c r="O260" s="163"/>
      <c r="P260" s="163"/>
      <c r="Q260" s="163"/>
      <c r="R260" s="163"/>
      <c r="S260" s="163"/>
      <c r="T260" s="163"/>
      <c r="U260" s="163"/>
      <c r="V260" s="163"/>
      <c r="W260" s="163"/>
      <c r="X260" s="163"/>
      <c r="Y260" s="163"/>
      <c r="Z260" s="163"/>
      <c r="AA260" s="163"/>
      <c r="AB260" s="163"/>
      <c r="AC260" s="163"/>
      <c r="AD260" s="163"/>
      <c r="AE260" s="163"/>
      <c r="AF260" s="163"/>
      <c r="AG260" s="163"/>
      <c r="AH260" s="163"/>
      <c r="AI260" s="163"/>
      <c r="AJ260" s="163"/>
      <c r="AK260" s="163"/>
      <c r="AL260" s="163"/>
      <c r="AM260" s="163"/>
      <c r="AN260" s="163"/>
      <c r="AO260" s="163"/>
      <c r="AP260" s="163"/>
      <c r="AQ260" s="163"/>
      <c r="AR260" s="163"/>
      <c r="AS260" s="163"/>
      <c r="AT260" s="163"/>
      <c r="AU260" s="163"/>
      <c r="AV260" s="163"/>
      <c r="AW260" s="163"/>
      <c r="AX260" s="163"/>
      <c r="AY260" s="163"/>
      <c r="AZ260" s="163"/>
      <c r="BA260" s="163"/>
    </row>
    <row r="261" spans="1:53" ht="21.95" customHeight="1" thickBot="1" x14ac:dyDescent="0.25">
      <c r="A261" s="16"/>
      <c r="B261" s="16"/>
      <c r="C261" s="163"/>
      <c r="D261" s="163"/>
      <c r="E261" s="163"/>
      <c r="F261" s="163"/>
      <c r="G261" s="163"/>
      <c r="H261" s="163"/>
      <c r="I261" s="163"/>
      <c r="J261" s="163"/>
      <c r="K261" s="163"/>
      <c r="L261" s="163"/>
      <c r="M261" s="163"/>
      <c r="N261" s="163"/>
      <c r="O261" s="163"/>
      <c r="P261" s="163"/>
      <c r="Q261" s="163"/>
      <c r="R261" s="163"/>
      <c r="S261" s="163"/>
      <c r="T261" s="163"/>
      <c r="U261" s="163"/>
      <c r="V261" s="163"/>
      <c r="W261" s="163"/>
      <c r="X261" s="163"/>
      <c r="Y261" s="163"/>
      <c r="Z261" s="163"/>
      <c r="AA261" s="163"/>
      <c r="AB261" s="163"/>
      <c r="AC261" s="163"/>
      <c r="AD261" s="163"/>
      <c r="AE261" s="163"/>
      <c r="AF261" s="163"/>
      <c r="AG261" s="163"/>
      <c r="AH261" s="163"/>
      <c r="AI261" s="163"/>
      <c r="AJ261" s="163"/>
      <c r="AK261" s="163"/>
      <c r="AL261" s="163"/>
      <c r="AM261" s="163"/>
      <c r="AN261" s="163"/>
      <c r="AO261" s="163"/>
      <c r="AP261" s="163"/>
      <c r="AQ261" s="163"/>
      <c r="AR261" s="163"/>
      <c r="AS261" s="163"/>
      <c r="AT261" s="163"/>
      <c r="AU261" s="163"/>
      <c r="AV261" s="163"/>
      <c r="AW261" s="163"/>
      <c r="AX261" s="163"/>
      <c r="AY261" s="163"/>
      <c r="AZ261" s="163"/>
      <c r="BA261" s="163"/>
    </row>
    <row r="262" spans="1:53" ht="21.95" customHeight="1" thickBot="1" x14ac:dyDescent="0.25">
      <c r="A262" s="16"/>
      <c r="B262" s="16"/>
      <c r="C262" s="166"/>
      <c r="D262" s="166"/>
      <c r="E262" s="166"/>
      <c r="F262" s="166"/>
      <c r="G262" s="166"/>
      <c r="H262" s="166"/>
      <c r="I262" s="166"/>
      <c r="J262" s="166"/>
      <c r="K262" s="166"/>
      <c r="L262" s="166"/>
      <c r="M262" s="166"/>
      <c r="N262" s="166"/>
      <c r="O262" s="166"/>
      <c r="P262" s="166"/>
      <c r="Q262" s="166"/>
      <c r="R262" s="166"/>
      <c r="S262" s="166"/>
      <c r="T262" s="166"/>
      <c r="U262" s="166"/>
      <c r="V262" s="166"/>
      <c r="W262" s="166"/>
      <c r="X262" s="166"/>
      <c r="Y262" s="166"/>
      <c r="Z262" s="166"/>
      <c r="AA262" s="166"/>
      <c r="AB262" s="166"/>
      <c r="AC262" s="166"/>
      <c r="AD262" s="166"/>
      <c r="AE262" s="166"/>
      <c r="AF262" s="166"/>
      <c r="AG262" s="166"/>
      <c r="AH262" s="166"/>
      <c r="AI262" s="166"/>
      <c r="AJ262" s="166"/>
      <c r="AK262" s="166"/>
      <c r="AL262" s="166"/>
      <c r="AM262" s="166"/>
      <c r="AN262" s="166"/>
      <c r="AO262" s="166"/>
      <c r="AP262" s="166"/>
      <c r="AQ262" s="166"/>
      <c r="AR262" s="166"/>
      <c r="AS262" s="166"/>
      <c r="AT262" s="166"/>
      <c r="AU262" s="166"/>
      <c r="AV262" s="166"/>
      <c r="AW262" s="166"/>
      <c r="AX262" s="166"/>
      <c r="AY262" s="166"/>
      <c r="AZ262" s="166"/>
      <c r="BA262" s="166"/>
    </row>
    <row r="263" spans="1:53" ht="18.75" customHeight="1" x14ac:dyDescent="0.2">
      <c r="A263" s="196"/>
      <c r="B263" s="191"/>
      <c r="C263" s="191"/>
      <c r="D263" s="191"/>
      <c r="E263" s="191"/>
      <c r="F263" s="191"/>
      <c r="G263" s="191"/>
      <c r="H263" s="191"/>
      <c r="I263" s="191"/>
      <c r="J263" s="191"/>
      <c r="K263" s="191"/>
      <c r="L263" s="191"/>
      <c r="M263" s="191"/>
      <c r="N263" s="191"/>
      <c r="O263" s="191"/>
      <c r="P263" s="191"/>
      <c r="Q263" s="191"/>
      <c r="R263" s="191"/>
      <c r="S263" s="191"/>
      <c r="T263" s="191"/>
      <c r="U263" s="191"/>
      <c r="V263" s="191"/>
      <c r="W263" s="191"/>
      <c r="X263" s="191"/>
      <c r="Y263" s="191"/>
      <c r="Z263" s="191"/>
      <c r="AA263" s="191"/>
      <c r="AB263" s="191"/>
      <c r="AC263" s="191"/>
      <c r="AD263" s="191"/>
      <c r="AE263" s="191"/>
      <c r="AF263" s="191"/>
      <c r="AG263" s="191"/>
      <c r="AH263" s="191"/>
      <c r="AI263" s="191"/>
      <c r="AJ263" s="191"/>
      <c r="AK263" s="191"/>
      <c r="AL263" s="191"/>
      <c r="AM263" s="191"/>
      <c r="AN263" s="191"/>
      <c r="AO263" s="191"/>
      <c r="AP263" s="191"/>
      <c r="AQ263" s="191"/>
      <c r="AR263" s="191"/>
      <c r="AS263" s="191"/>
      <c r="AT263" s="191"/>
      <c r="AU263" s="191"/>
      <c r="AV263" s="191"/>
      <c r="AW263" s="191"/>
      <c r="AX263" s="191"/>
      <c r="AY263" s="191"/>
      <c r="AZ263" s="191"/>
      <c r="BA263" s="191"/>
    </row>
    <row r="264" spans="1:53" x14ac:dyDescent="0.2">
      <c r="A264" s="196"/>
      <c r="B264" s="191"/>
      <c r="C264" s="191"/>
      <c r="D264" s="191"/>
      <c r="E264" s="191"/>
      <c r="F264" s="191"/>
      <c r="G264" s="191"/>
      <c r="H264" s="191"/>
      <c r="I264" s="191"/>
      <c r="J264" s="191"/>
      <c r="K264" s="191"/>
      <c r="L264" s="191"/>
      <c r="M264" s="191"/>
      <c r="N264" s="191"/>
      <c r="O264" s="191"/>
      <c r="P264" s="191"/>
      <c r="Q264" s="191"/>
      <c r="R264" s="191"/>
      <c r="S264" s="191"/>
      <c r="T264" s="191"/>
      <c r="U264" s="191"/>
      <c r="V264" s="191"/>
      <c r="W264" s="191"/>
      <c r="X264" s="191"/>
      <c r="Y264" s="191"/>
      <c r="Z264" s="191"/>
      <c r="AA264" s="191"/>
      <c r="AB264" s="191"/>
      <c r="AC264" s="191"/>
      <c r="AD264" s="191"/>
      <c r="AE264" s="191"/>
      <c r="AF264" s="191"/>
      <c r="AG264" s="191"/>
      <c r="AH264" s="191"/>
      <c r="AI264" s="191"/>
      <c r="AJ264" s="191"/>
      <c r="AK264" s="191"/>
      <c r="AL264" s="191"/>
      <c r="AM264" s="191"/>
      <c r="AN264" s="191"/>
      <c r="AO264" s="191"/>
      <c r="AP264" s="191"/>
      <c r="AQ264" s="191"/>
      <c r="AR264" s="191"/>
      <c r="AS264" s="191"/>
      <c r="AT264" s="191"/>
      <c r="AU264" s="191"/>
      <c r="AV264" s="191"/>
      <c r="AW264" s="191"/>
      <c r="AX264" s="191"/>
      <c r="AY264" s="191"/>
      <c r="AZ264" s="191"/>
      <c r="BA264" s="191"/>
    </row>
    <row r="265" spans="1:53" x14ac:dyDescent="0.2">
      <c r="A265" s="196"/>
      <c r="B265" s="191"/>
      <c r="C265" s="191"/>
      <c r="D265" s="191"/>
      <c r="E265" s="191"/>
      <c r="F265" s="191"/>
      <c r="G265" s="191"/>
      <c r="H265" s="191"/>
      <c r="I265" s="191"/>
      <c r="J265" s="191"/>
      <c r="K265" s="191"/>
      <c r="L265" s="191"/>
      <c r="M265" s="191"/>
      <c r="N265" s="191"/>
      <c r="O265" s="191"/>
      <c r="P265" s="191"/>
      <c r="Q265" s="191"/>
      <c r="R265" s="191"/>
      <c r="S265" s="191"/>
      <c r="T265" s="191"/>
      <c r="U265" s="191"/>
      <c r="V265" s="191"/>
      <c r="W265" s="191"/>
      <c r="X265" s="191"/>
      <c r="Y265" s="191"/>
      <c r="Z265" s="191"/>
      <c r="AA265" s="191"/>
      <c r="AB265" s="191"/>
      <c r="AC265" s="191"/>
      <c r="AD265" s="191"/>
      <c r="AE265" s="191"/>
      <c r="AF265" s="191"/>
      <c r="AG265" s="191"/>
      <c r="AH265" s="191"/>
      <c r="AI265" s="191"/>
      <c r="AJ265" s="191"/>
      <c r="AK265" s="191"/>
      <c r="AL265" s="191"/>
      <c r="AM265" s="191"/>
      <c r="AN265" s="191"/>
      <c r="AO265" s="191"/>
      <c r="AP265" s="191"/>
      <c r="AQ265" s="191"/>
      <c r="AR265" s="191"/>
      <c r="AS265" s="191"/>
      <c r="AT265" s="191"/>
      <c r="AU265" s="191"/>
      <c r="AV265" s="191"/>
      <c r="AW265" s="191"/>
      <c r="AX265" s="191"/>
      <c r="AY265" s="191"/>
      <c r="AZ265" s="191"/>
      <c r="BA265" s="191"/>
    </row>
    <row r="266" spans="1:53" ht="66" customHeight="1" thickBot="1" x14ac:dyDescent="0.4">
      <c r="A266" s="198" t="s">
        <v>160</v>
      </c>
      <c r="B266" s="198"/>
      <c r="C266" s="198"/>
      <c r="D266" s="198"/>
      <c r="E266" s="198"/>
      <c r="F266" s="198"/>
      <c r="G266" s="198"/>
      <c r="H266" s="198"/>
      <c r="I266" s="198"/>
      <c r="J266" s="198"/>
      <c r="K266" s="198"/>
      <c r="L266" s="198"/>
      <c r="M266" s="198"/>
      <c r="N266" s="198"/>
      <c r="O266" s="198"/>
      <c r="P266" s="198"/>
      <c r="Q266" s="198"/>
      <c r="R266" s="198"/>
      <c r="S266" s="198"/>
      <c r="T266" s="198"/>
      <c r="U266" s="198"/>
      <c r="V266" s="198"/>
      <c r="W266" s="198"/>
      <c r="X266" s="198"/>
      <c r="Y266" s="198"/>
      <c r="Z266" s="198"/>
      <c r="AA266" s="198"/>
      <c r="AB266" s="198"/>
      <c r="AC266" s="198"/>
      <c r="AD266" s="198"/>
      <c r="AE266" s="198"/>
      <c r="AF266" s="198"/>
      <c r="AG266" s="198"/>
      <c r="AH266" s="198"/>
      <c r="AI266" s="198"/>
      <c r="AJ266" s="198"/>
      <c r="AK266" s="198"/>
      <c r="AL266" s="198"/>
      <c r="AM266" s="198"/>
      <c r="AN266" s="198"/>
      <c r="AO266" s="198"/>
      <c r="AP266" s="198"/>
      <c r="AQ266" s="198"/>
      <c r="AR266" s="198"/>
      <c r="AS266" s="198"/>
      <c r="AT266" s="198"/>
      <c r="AU266" s="198"/>
      <c r="AV266" s="198"/>
      <c r="AW266" s="198"/>
      <c r="AX266" s="198"/>
      <c r="AY266" s="198"/>
      <c r="AZ266" s="198"/>
      <c r="BA266" s="198"/>
    </row>
    <row r="267" spans="1:53" x14ac:dyDescent="0.2">
      <c r="A267" s="196"/>
      <c r="B267" s="191"/>
      <c r="C267" s="191"/>
      <c r="D267" s="191"/>
      <c r="E267" s="191"/>
      <c r="F267" s="191"/>
      <c r="G267" s="191"/>
      <c r="H267" s="191"/>
      <c r="I267" s="191"/>
      <c r="J267" s="191"/>
      <c r="K267" s="191"/>
      <c r="L267" s="191"/>
      <c r="M267" s="191"/>
      <c r="N267" s="191"/>
      <c r="O267" s="191"/>
      <c r="P267" s="191"/>
      <c r="Q267" s="191"/>
      <c r="R267" s="191"/>
      <c r="S267" s="191"/>
      <c r="T267" s="191"/>
      <c r="U267" s="191"/>
      <c r="V267" s="191"/>
      <c r="W267" s="191"/>
      <c r="X267" s="191"/>
      <c r="Y267" s="191"/>
      <c r="Z267" s="191"/>
      <c r="AA267" s="191"/>
      <c r="AB267" s="191"/>
      <c r="AC267" s="191"/>
      <c r="AD267" s="191"/>
      <c r="AE267" s="191"/>
      <c r="AF267" s="191"/>
      <c r="AG267" s="191"/>
      <c r="AH267" s="191"/>
      <c r="AI267" s="191"/>
      <c r="AJ267" s="191"/>
      <c r="AK267" s="191"/>
      <c r="AL267" s="191"/>
      <c r="AM267" s="191"/>
      <c r="AN267" s="191"/>
      <c r="AO267" s="191"/>
      <c r="AP267" s="191"/>
      <c r="AQ267" s="191"/>
      <c r="AR267" s="191"/>
      <c r="AS267" s="191"/>
      <c r="AT267" s="191"/>
      <c r="AU267" s="191"/>
      <c r="AV267" s="191"/>
      <c r="AW267" s="191"/>
      <c r="AX267" s="191"/>
      <c r="AY267" s="191"/>
      <c r="AZ267" s="191"/>
      <c r="BA267" s="191"/>
    </row>
    <row r="268" spans="1:53" x14ac:dyDescent="0.2">
      <c r="B268" s="29" t="s">
        <v>161</v>
      </c>
    </row>
    <row r="269" spans="1:53" x14ac:dyDescent="0.2">
      <c r="A269" s="196"/>
      <c r="B269" s="191"/>
      <c r="C269" s="191"/>
      <c r="D269" s="191"/>
      <c r="E269" s="191"/>
      <c r="F269" s="191"/>
      <c r="G269" s="191"/>
      <c r="H269" s="191"/>
      <c r="I269" s="191"/>
      <c r="J269" s="191"/>
      <c r="K269" s="191"/>
      <c r="L269" s="191"/>
      <c r="M269" s="191"/>
      <c r="N269" s="191"/>
      <c r="O269" s="191"/>
      <c r="P269" s="191"/>
      <c r="Q269" s="191"/>
      <c r="R269" s="191"/>
      <c r="S269" s="191"/>
      <c r="T269" s="191"/>
      <c r="U269" s="191"/>
      <c r="V269" s="191"/>
      <c r="W269" s="191"/>
      <c r="X269" s="191"/>
      <c r="Y269" s="191"/>
      <c r="Z269" s="191"/>
      <c r="AA269" s="191"/>
      <c r="AB269" s="191"/>
      <c r="AC269" s="191"/>
      <c r="AD269" s="191"/>
      <c r="AE269" s="191"/>
      <c r="AF269" s="191"/>
      <c r="AG269" s="191"/>
      <c r="AH269" s="191"/>
      <c r="AI269" s="191"/>
      <c r="AJ269" s="191"/>
      <c r="AK269" s="191"/>
      <c r="AL269" s="191"/>
      <c r="AM269" s="191"/>
      <c r="AN269" s="191"/>
      <c r="AO269" s="191"/>
      <c r="AP269" s="191"/>
      <c r="AQ269" s="191"/>
      <c r="AR269" s="191"/>
      <c r="AS269" s="191"/>
      <c r="AT269" s="191"/>
      <c r="AU269" s="191"/>
      <c r="AV269" s="191"/>
      <c r="AW269" s="191"/>
      <c r="AX269" s="191"/>
      <c r="AY269" s="191"/>
      <c r="AZ269" s="191"/>
      <c r="BA269" s="191"/>
    </row>
    <row r="270" spans="1:53" x14ac:dyDescent="0.2">
      <c r="B270" s="236" t="s">
        <v>170</v>
      </c>
      <c r="C270" s="236"/>
      <c r="D270" s="236"/>
      <c r="E270" s="236"/>
      <c r="F270" s="236"/>
      <c r="G270" s="236"/>
      <c r="H270" s="236"/>
      <c r="I270" s="236"/>
      <c r="J270" s="236"/>
      <c r="O270" s="160" t="s">
        <v>118</v>
      </c>
      <c r="P270" s="160"/>
      <c r="Q270" s="160"/>
      <c r="R270" s="160"/>
      <c r="S270" s="160"/>
      <c r="T270" s="160"/>
      <c r="U270" s="160"/>
      <c r="V270" s="160"/>
      <c r="W270" s="160"/>
      <c r="Z270" s="160" t="s">
        <v>116</v>
      </c>
      <c r="AA270" s="160"/>
      <c r="AB270" s="160"/>
      <c r="AC270" s="160"/>
      <c r="AD270" s="160"/>
      <c r="AE270" s="160"/>
      <c r="AF270" s="160"/>
      <c r="AG270" s="160"/>
      <c r="AJ270" s="160" t="s">
        <v>120</v>
      </c>
      <c r="AK270" s="160"/>
      <c r="AN270" s="160" t="s">
        <v>122</v>
      </c>
      <c r="AO270" s="160"/>
      <c r="AP270" s="160"/>
    </row>
    <row r="271" spans="1:53" x14ac:dyDescent="0.2">
      <c r="A271" s="196"/>
      <c r="B271" s="191"/>
      <c r="C271" s="191"/>
      <c r="D271" s="191"/>
      <c r="E271" s="191"/>
      <c r="F271" s="191"/>
      <c r="G271" s="191"/>
      <c r="H271" s="191"/>
      <c r="I271" s="191"/>
      <c r="J271" s="191"/>
      <c r="K271" s="191"/>
      <c r="L271" s="191"/>
      <c r="M271" s="191"/>
      <c r="N271" s="191"/>
      <c r="O271" s="191"/>
      <c r="P271" s="191"/>
      <c r="Q271" s="191"/>
      <c r="R271" s="191"/>
      <c r="S271" s="191"/>
      <c r="T271" s="191"/>
      <c r="U271" s="191"/>
      <c r="V271" s="191"/>
      <c r="W271" s="191"/>
      <c r="X271" s="191"/>
      <c r="Y271" s="191"/>
      <c r="Z271" s="191"/>
      <c r="AA271" s="191"/>
      <c r="AB271" s="191"/>
      <c r="AC271" s="191"/>
      <c r="AD271" s="191"/>
      <c r="AE271" s="191"/>
      <c r="AF271" s="191"/>
      <c r="AG271" s="191"/>
      <c r="AH271" s="191"/>
      <c r="AI271" s="191"/>
      <c r="AJ271" s="191"/>
      <c r="AK271" s="191"/>
      <c r="AL271" s="191"/>
      <c r="AM271" s="191"/>
      <c r="AN271" s="191"/>
      <c r="AO271" s="191"/>
      <c r="AP271" s="191"/>
      <c r="AQ271" s="191"/>
      <c r="AR271" s="191"/>
      <c r="AS271" s="191"/>
      <c r="AT271" s="191"/>
      <c r="AU271" s="191"/>
      <c r="AV271" s="191"/>
      <c r="AW271" s="191"/>
      <c r="AX271" s="191"/>
      <c r="AY271" s="191"/>
      <c r="AZ271" s="191"/>
      <c r="BA271" s="191"/>
    </row>
    <row r="272" spans="1:53" x14ac:dyDescent="0.2">
      <c r="B272" s="28"/>
      <c r="O272" s="160" t="s">
        <v>119</v>
      </c>
      <c r="P272" s="160"/>
      <c r="Q272" s="160"/>
      <c r="R272" s="160"/>
      <c r="S272" s="160"/>
      <c r="T272" s="160"/>
      <c r="U272" s="160"/>
      <c r="V272" s="160"/>
      <c r="W272" s="160"/>
      <c r="X272" s="160"/>
      <c r="Z272" s="160" t="s">
        <v>117</v>
      </c>
      <c r="AA272" s="160"/>
      <c r="AB272" s="160"/>
      <c r="AC272" s="160"/>
      <c r="AD272" s="160"/>
      <c r="AE272" s="160"/>
      <c r="AF272" s="160"/>
      <c r="AG272" s="160"/>
      <c r="AH272" s="160"/>
      <c r="AJ272" s="160" t="s">
        <v>121</v>
      </c>
      <c r="AK272" s="160"/>
    </row>
    <row r="273" spans="1:53" x14ac:dyDescent="0.2">
      <c r="A273" s="196"/>
      <c r="B273" s="191"/>
      <c r="C273" s="191"/>
      <c r="D273" s="191"/>
      <c r="E273" s="191"/>
      <c r="F273" s="191"/>
      <c r="G273" s="191"/>
      <c r="H273" s="191"/>
      <c r="I273" s="191"/>
      <c r="J273" s="191"/>
      <c r="K273" s="191"/>
      <c r="L273" s="191"/>
      <c r="M273" s="191"/>
      <c r="N273" s="191"/>
      <c r="O273" s="191"/>
      <c r="P273" s="191"/>
      <c r="Q273" s="191"/>
      <c r="R273" s="191"/>
      <c r="S273" s="191"/>
      <c r="T273" s="191"/>
      <c r="U273" s="191"/>
      <c r="V273" s="191"/>
      <c r="W273" s="191"/>
      <c r="X273" s="191"/>
      <c r="Y273" s="191"/>
      <c r="Z273" s="191"/>
      <c r="AA273" s="191"/>
      <c r="AB273" s="191"/>
      <c r="AC273" s="191"/>
      <c r="AD273" s="191"/>
      <c r="AE273" s="191"/>
      <c r="AF273" s="191"/>
      <c r="AG273" s="191"/>
      <c r="AH273" s="191"/>
      <c r="AI273" s="191"/>
      <c r="AJ273" s="191"/>
      <c r="AK273" s="191"/>
      <c r="AL273" s="191"/>
      <c r="AM273" s="191"/>
      <c r="AN273" s="191"/>
      <c r="AO273" s="191"/>
      <c r="AP273" s="191"/>
      <c r="AQ273" s="191"/>
      <c r="AR273" s="191"/>
      <c r="AS273" s="191"/>
      <c r="AT273" s="191"/>
      <c r="AU273" s="191"/>
      <c r="AV273" s="191"/>
      <c r="AW273" s="191"/>
      <c r="AX273" s="191"/>
      <c r="AY273" s="191"/>
      <c r="AZ273" s="191"/>
      <c r="BA273" s="191"/>
    </row>
    <row r="274" spans="1:53" x14ac:dyDescent="0.2">
      <c r="B274" s="196" t="s">
        <v>23</v>
      </c>
      <c r="C274" s="196"/>
      <c r="D274" s="196"/>
      <c r="E274" s="196"/>
      <c r="F274" s="196"/>
      <c r="G274" s="196"/>
      <c r="H274" s="196"/>
      <c r="I274" s="196"/>
      <c r="J274" s="196"/>
      <c r="O274" s="160" t="s">
        <v>162</v>
      </c>
      <c r="P274" s="160"/>
      <c r="Q274" s="160"/>
      <c r="R274" s="160"/>
      <c r="S274" s="160"/>
      <c r="T274" s="160"/>
      <c r="U274" s="160"/>
      <c r="V274" s="160"/>
      <c r="W274" s="160"/>
      <c r="X274" s="160"/>
      <c r="Y274" s="160"/>
      <c r="Z274" s="160"/>
      <c r="AA274" s="160"/>
      <c r="AB274" s="160"/>
      <c r="AC274" s="160"/>
    </row>
    <row r="275" spans="1:53" x14ac:dyDescent="0.2">
      <c r="B275" s="28"/>
      <c r="O275" s="160" t="s">
        <v>163</v>
      </c>
      <c r="P275" s="160"/>
      <c r="Q275" s="160"/>
      <c r="R275" s="160"/>
      <c r="S275" s="160"/>
      <c r="T275" s="160"/>
      <c r="U275" s="160"/>
      <c r="V275" s="160"/>
      <c r="W275" s="160"/>
      <c r="X275" s="160"/>
      <c r="Y275" s="160"/>
      <c r="Z275" s="160"/>
      <c r="AA275" s="160"/>
      <c r="AB275" s="160"/>
      <c r="AC275" s="160"/>
      <c r="AD275" s="160"/>
      <c r="AE275" s="160"/>
    </row>
    <row r="276" spans="1:53" x14ac:dyDescent="0.2">
      <c r="B276" s="17"/>
      <c r="E276" s="28"/>
      <c r="O276" s="160" t="s">
        <v>171</v>
      </c>
      <c r="P276" s="160"/>
      <c r="Q276" s="160"/>
      <c r="R276" s="160"/>
      <c r="S276" s="160"/>
      <c r="T276" s="160"/>
      <c r="U276" s="160"/>
      <c r="V276" s="160"/>
      <c r="W276" s="160"/>
      <c r="X276" s="160"/>
      <c r="Y276" s="160"/>
      <c r="Z276" s="160"/>
      <c r="AA276" s="160"/>
      <c r="AB276" s="160"/>
      <c r="AC276" s="160"/>
      <c r="AD276" s="160"/>
      <c r="AE276" s="160"/>
    </row>
    <row r="277" spans="1:53" x14ac:dyDescent="0.2">
      <c r="A277" s="196"/>
      <c r="B277" s="191"/>
      <c r="C277" s="191"/>
      <c r="D277" s="191"/>
      <c r="E277" s="191"/>
      <c r="F277" s="191"/>
      <c r="G277" s="191"/>
      <c r="H277" s="191"/>
      <c r="I277" s="191"/>
      <c r="J277" s="191"/>
      <c r="K277" s="191"/>
      <c r="L277" s="191"/>
      <c r="M277" s="191"/>
      <c r="N277" s="191"/>
      <c r="O277" s="191"/>
      <c r="P277" s="191"/>
      <c r="Q277" s="191"/>
      <c r="R277" s="191"/>
      <c r="S277" s="191"/>
      <c r="T277" s="191"/>
      <c r="U277" s="191"/>
      <c r="V277" s="191"/>
      <c r="W277" s="191"/>
      <c r="X277" s="191"/>
      <c r="Y277" s="191"/>
      <c r="Z277" s="191"/>
      <c r="AA277" s="191"/>
      <c r="AB277" s="191"/>
      <c r="AC277" s="191"/>
      <c r="AD277" s="191"/>
      <c r="AE277" s="191"/>
      <c r="AF277" s="191"/>
      <c r="AG277" s="191"/>
      <c r="AH277" s="191"/>
      <c r="AI277" s="191"/>
      <c r="AJ277" s="191"/>
      <c r="AK277" s="191"/>
      <c r="AL277" s="191"/>
      <c r="AM277" s="191"/>
      <c r="AN277" s="191"/>
      <c r="AO277" s="191"/>
      <c r="AP277" s="191"/>
      <c r="AQ277" s="191"/>
      <c r="AR277" s="191"/>
      <c r="AS277" s="191"/>
      <c r="AT277" s="191"/>
      <c r="AU277" s="191"/>
      <c r="AV277" s="191"/>
      <c r="AW277" s="191"/>
      <c r="AX277" s="191"/>
      <c r="AY277" s="191"/>
      <c r="AZ277" s="191"/>
      <c r="BA277" s="191"/>
    </row>
    <row r="278" spans="1:53" x14ac:dyDescent="0.2">
      <c r="B278" s="196" t="s">
        <v>24</v>
      </c>
      <c r="C278" s="196"/>
      <c r="D278" s="196"/>
      <c r="E278" s="196"/>
      <c r="F278" s="196"/>
      <c r="O278" s="160" t="s">
        <v>164</v>
      </c>
      <c r="P278" s="160"/>
      <c r="Q278" s="160"/>
      <c r="R278" s="160"/>
      <c r="S278" s="160"/>
      <c r="T278" s="160"/>
      <c r="U278" s="160"/>
      <c r="V278" s="160"/>
      <c r="W278" s="160"/>
      <c r="X278" s="160"/>
      <c r="Y278" s="160"/>
      <c r="Z278" s="160"/>
      <c r="AA278" s="160"/>
      <c r="AB278" s="160"/>
      <c r="AC278" s="160"/>
      <c r="AD278" s="160"/>
      <c r="AE278" s="160"/>
      <c r="AF278" s="160"/>
      <c r="AG278" s="160"/>
      <c r="AH278" s="160"/>
      <c r="AI278" s="160"/>
      <c r="AJ278" s="160"/>
      <c r="AK278" s="160"/>
    </row>
    <row r="279" spans="1:53" x14ac:dyDescent="0.2">
      <c r="O279" s="160" t="s">
        <v>163</v>
      </c>
      <c r="P279" s="160"/>
      <c r="Q279" s="160"/>
      <c r="R279" s="160"/>
      <c r="S279" s="160"/>
      <c r="T279" s="160"/>
      <c r="U279" s="160"/>
      <c r="V279" s="160"/>
      <c r="W279" s="160"/>
      <c r="X279" s="160"/>
      <c r="Y279" s="160"/>
      <c r="Z279" s="160"/>
      <c r="AA279" s="160"/>
      <c r="AB279" s="160"/>
      <c r="AC279" s="160"/>
      <c r="AD279" s="160"/>
      <c r="AE279" s="160"/>
      <c r="AF279" s="160"/>
    </row>
    <row r="280" spans="1:53" x14ac:dyDescent="0.2">
      <c r="B280" s="17"/>
      <c r="E280" s="28"/>
      <c r="O280" s="160" t="s">
        <v>165</v>
      </c>
      <c r="P280" s="160"/>
      <c r="Q280" s="160"/>
      <c r="R280" s="160"/>
      <c r="S280" s="160"/>
      <c r="T280" s="160"/>
      <c r="U280" s="160"/>
      <c r="V280" s="160"/>
      <c r="W280" s="160"/>
      <c r="X280" s="160"/>
      <c r="Y280" s="160"/>
      <c r="Z280" s="160"/>
      <c r="AA280" s="160"/>
      <c r="AB280" s="160"/>
      <c r="AC280" s="160"/>
      <c r="AD280" s="160"/>
      <c r="AE280" s="160"/>
      <c r="AF280" s="160"/>
      <c r="AG280" s="160"/>
      <c r="AH280" s="160"/>
    </row>
    <row r="281" spans="1:53" x14ac:dyDescent="0.2">
      <c r="A281" s="196"/>
      <c r="B281" s="191"/>
      <c r="C281" s="191"/>
      <c r="D281" s="191"/>
      <c r="E281" s="191"/>
      <c r="F281" s="191"/>
      <c r="G281" s="191"/>
      <c r="H281" s="191"/>
      <c r="I281" s="191"/>
      <c r="J281" s="191"/>
      <c r="K281" s="191"/>
      <c r="L281" s="191"/>
      <c r="M281" s="191"/>
      <c r="N281" s="191"/>
      <c r="O281" s="191"/>
      <c r="P281" s="191"/>
      <c r="Q281" s="191"/>
      <c r="R281" s="191"/>
      <c r="S281" s="191"/>
      <c r="T281" s="191"/>
      <c r="U281" s="191"/>
      <c r="V281" s="191"/>
      <c r="W281" s="191"/>
      <c r="X281" s="191"/>
      <c r="Y281" s="191"/>
      <c r="Z281" s="191"/>
      <c r="AA281" s="191"/>
      <c r="AB281" s="191"/>
      <c r="AC281" s="191"/>
      <c r="AD281" s="191"/>
      <c r="AE281" s="191"/>
      <c r="AF281" s="191"/>
      <c r="AG281" s="191"/>
      <c r="AH281" s="191"/>
      <c r="AI281" s="191"/>
      <c r="AJ281" s="191"/>
      <c r="AK281" s="191"/>
      <c r="AL281" s="191"/>
      <c r="AM281" s="191"/>
      <c r="AN281" s="191"/>
      <c r="AO281" s="191"/>
      <c r="AP281" s="191"/>
      <c r="AQ281" s="191"/>
      <c r="AR281" s="191"/>
      <c r="AS281" s="191"/>
      <c r="AT281" s="191"/>
      <c r="AU281" s="191"/>
      <c r="AV281" s="191"/>
      <c r="AW281" s="191"/>
      <c r="AX281" s="191"/>
      <c r="AY281" s="191"/>
      <c r="AZ281" s="191"/>
      <c r="BA281" s="191"/>
    </row>
    <row r="282" spans="1:53" x14ac:dyDescent="0.2">
      <c r="B282" s="196" t="s">
        <v>166</v>
      </c>
      <c r="C282" s="196"/>
      <c r="D282" s="196"/>
      <c r="E282" s="196"/>
      <c r="F282" s="196"/>
      <c r="G282" s="196"/>
      <c r="O282" s="160" t="s">
        <v>162</v>
      </c>
      <c r="P282" s="160"/>
      <c r="Q282" s="160"/>
      <c r="R282" s="160"/>
      <c r="S282" s="160"/>
      <c r="T282" s="160"/>
      <c r="U282" s="160"/>
      <c r="V282" s="160"/>
      <c r="W282" s="160"/>
      <c r="X282" s="160"/>
      <c r="Y282" s="160"/>
      <c r="Z282" s="160"/>
      <c r="AA282" s="160"/>
      <c r="AB282" s="160"/>
      <c r="AC282" s="160"/>
    </row>
    <row r="283" spans="1:53" x14ac:dyDescent="0.2">
      <c r="B283" s="28"/>
      <c r="O283" s="160" t="s">
        <v>172</v>
      </c>
      <c r="P283" s="160"/>
      <c r="Q283" s="160"/>
      <c r="R283" s="160"/>
      <c r="S283" s="160"/>
      <c r="T283" s="160"/>
      <c r="U283" s="160"/>
      <c r="V283" s="160"/>
      <c r="W283" s="160"/>
      <c r="X283" s="160"/>
      <c r="Y283" s="160"/>
    </row>
    <row r="284" spans="1:53" x14ac:dyDescent="0.2">
      <c r="B284" s="17"/>
      <c r="C284" s="28"/>
      <c r="O284" s="160" t="s">
        <v>173</v>
      </c>
      <c r="P284" s="160"/>
      <c r="Q284" s="160"/>
      <c r="R284" s="160"/>
      <c r="S284" s="160"/>
      <c r="T284" s="160"/>
      <c r="U284" s="160"/>
      <c r="V284" s="160"/>
      <c r="W284" s="160"/>
      <c r="X284" s="160"/>
      <c r="Y284" s="160"/>
    </row>
    <row r="285" spans="1:53" x14ac:dyDescent="0.2">
      <c r="A285" s="196"/>
      <c r="B285" s="191"/>
      <c r="C285" s="191"/>
      <c r="D285" s="191"/>
      <c r="E285" s="191"/>
      <c r="F285" s="191"/>
      <c r="G285" s="191"/>
      <c r="H285" s="191"/>
      <c r="I285" s="191"/>
      <c r="J285" s="191"/>
      <c r="K285" s="191"/>
      <c r="L285" s="191"/>
      <c r="M285" s="191"/>
      <c r="N285" s="191"/>
      <c r="O285" s="191"/>
      <c r="P285" s="191"/>
      <c r="Q285" s="191"/>
      <c r="R285" s="191"/>
      <c r="S285" s="191"/>
      <c r="T285" s="191"/>
      <c r="U285" s="191"/>
      <c r="V285" s="191"/>
      <c r="W285" s="191"/>
      <c r="X285" s="191"/>
      <c r="Y285" s="191"/>
      <c r="Z285" s="191"/>
      <c r="AA285" s="191"/>
      <c r="AB285" s="191"/>
      <c r="AC285" s="191"/>
      <c r="AD285" s="191"/>
      <c r="AE285" s="191"/>
      <c r="AF285" s="191"/>
      <c r="AG285" s="191"/>
      <c r="AH285" s="191"/>
      <c r="AI285" s="191"/>
      <c r="AJ285" s="191"/>
      <c r="AK285" s="191"/>
      <c r="AL285" s="191"/>
      <c r="AM285" s="191"/>
      <c r="AN285" s="191"/>
      <c r="AO285" s="191"/>
      <c r="AP285" s="191"/>
      <c r="AQ285" s="191"/>
      <c r="AR285" s="191"/>
      <c r="AS285" s="191"/>
      <c r="AT285" s="191"/>
      <c r="AU285" s="191"/>
      <c r="AV285" s="191"/>
      <c r="AW285" s="191"/>
      <c r="AX285" s="191"/>
      <c r="AY285" s="191"/>
      <c r="AZ285" s="191"/>
      <c r="BA285" s="191"/>
    </row>
    <row r="286" spans="1:53" x14ac:dyDescent="0.2">
      <c r="B286" s="196" t="s">
        <v>26</v>
      </c>
      <c r="C286" s="196"/>
      <c r="D286" s="196"/>
      <c r="E286" s="196"/>
      <c r="F286" s="196"/>
      <c r="G286" s="196"/>
      <c r="H286" s="196"/>
      <c r="I286" s="196"/>
      <c r="J286" s="196"/>
      <c r="K286" s="196"/>
      <c r="L286" s="196"/>
      <c r="M286" s="196"/>
      <c r="O286" s="160" t="s">
        <v>167</v>
      </c>
      <c r="P286" s="160"/>
      <c r="Q286" s="160"/>
      <c r="R286" s="160"/>
      <c r="S286" s="160"/>
      <c r="T286" s="160"/>
      <c r="U286" s="160"/>
      <c r="V286" s="160"/>
      <c r="W286" s="160"/>
      <c r="X286" s="160"/>
      <c r="Y286" s="160"/>
      <c r="Z286" s="160"/>
      <c r="AA286" s="160"/>
      <c r="AB286" s="160"/>
      <c r="AC286" s="160"/>
      <c r="AD286" s="160"/>
      <c r="AE286" s="160"/>
      <c r="AF286" s="160"/>
      <c r="AG286" s="160"/>
      <c r="AH286" s="160"/>
      <c r="AI286" s="160"/>
      <c r="AJ286" s="160"/>
      <c r="AK286" s="160"/>
      <c r="AL286" s="160"/>
    </row>
    <row r="287" spans="1:53" x14ac:dyDescent="0.2">
      <c r="B287" s="28"/>
      <c r="O287" s="160" t="s">
        <v>172</v>
      </c>
      <c r="P287" s="160"/>
      <c r="Q287" s="160"/>
      <c r="R287" s="160"/>
      <c r="S287" s="160"/>
      <c r="T287" s="160"/>
      <c r="U287" s="160"/>
      <c r="V287" s="160"/>
      <c r="W287" s="160"/>
      <c r="X287" s="160"/>
      <c r="Y287" s="160"/>
    </row>
    <row r="288" spans="1:53" x14ac:dyDescent="0.2">
      <c r="B288" s="17"/>
      <c r="E288" s="28"/>
      <c r="O288" s="160" t="s">
        <v>174</v>
      </c>
      <c r="P288" s="160"/>
      <c r="Q288" s="160"/>
      <c r="R288" s="160"/>
      <c r="S288" s="160"/>
      <c r="T288" s="160"/>
      <c r="U288" s="160"/>
      <c r="V288" s="160"/>
      <c r="W288" s="160"/>
      <c r="X288" s="160"/>
      <c r="Y288" s="160"/>
      <c r="Z288" s="160"/>
      <c r="AA288" s="160"/>
      <c r="AB288" s="160"/>
      <c r="AC288" s="160"/>
      <c r="AD288" s="160"/>
      <c r="AE288" s="160"/>
      <c r="AF288" s="160"/>
      <c r="AG288" s="160"/>
      <c r="AH288" s="160"/>
      <c r="AI288" s="160"/>
    </row>
    <row r="289" spans="1:53" x14ac:dyDescent="0.2">
      <c r="A289" s="196"/>
      <c r="B289" s="191"/>
      <c r="C289" s="191"/>
      <c r="D289" s="191"/>
      <c r="E289" s="191"/>
      <c r="F289" s="191"/>
      <c r="G289" s="191"/>
      <c r="H289" s="191"/>
      <c r="I289" s="191"/>
      <c r="J289" s="191"/>
      <c r="K289" s="191"/>
      <c r="L289" s="191"/>
      <c r="M289" s="191"/>
      <c r="N289" s="191"/>
      <c r="O289" s="191"/>
      <c r="P289" s="191"/>
      <c r="Q289" s="191"/>
      <c r="R289" s="191"/>
      <c r="S289" s="191"/>
      <c r="T289" s="191"/>
      <c r="U289" s="191"/>
      <c r="V289" s="191"/>
      <c r="W289" s="191"/>
      <c r="X289" s="191"/>
      <c r="Y289" s="191"/>
      <c r="Z289" s="191"/>
      <c r="AA289" s="191"/>
      <c r="AB289" s="191"/>
      <c r="AC289" s="191"/>
      <c r="AD289" s="191"/>
      <c r="AE289" s="191"/>
      <c r="AF289" s="191"/>
      <c r="AG289" s="191"/>
      <c r="AH289" s="191"/>
      <c r="AI289" s="191"/>
      <c r="AJ289" s="191"/>
      <c r="AK289" s="191"/>
      <c r="AL289" s="191"/>
      <c r="AM289" s="191"/>
      <c r="AN289" s="191"/>
      <c r="AO289" s="191"/>
      <c r="AP289" s="191"/>
      <c r="AQ289" s="191"/>
      <c r="AR289" s="191"/>
      <c r="AS289" s="191"/>
      <c r="AT289" s="191"/>
      <c r="AU289" s="191"/>
      <c r="AV289" s="191"/>
      <c r="AW289" s="191"/>
      <c r="AX289" s="191"/>
      <c r="AY289" s="191"/>
      <c r="AZ289" s="191"/>
      <c r="BA289" s="191"/>
    </row>
    <row r="290" spans="1:53" x14ac:dyDescent="0.2">
      <c r="B290" s="196" t="s">
        <v>25</v>
      </c>
      <c r="C290" s="196"/>
      <c r="D290" s="196"/>
      <c r="E290" s="196"/>
      <c r="F290" s="196"/>
      <c r="G290" s="196"/>
      <c r="H290" s="196"/>
      <c r="I290" s="196"/>
      <c r="O290" s="160" t="s">
        <v>175</v>
      </c>
      <c r="P290" s="160"/>
      <c r="Q290" s="160"/>
      <c r="R290" s="160"/>
      <c r="S290" s="160"/>
      <c r="T290" s="160"/>
      <c r="U290" s="160"/>
      <c r="V290" s="160"/>
      <c r="W290" s="160"/>
      <c r="X290" s="160"/>
      <c r="Y290" s="160"/>
      <c r="Z290" s="160"/>
      <c r="AA290" s="160"/>
      <c r="AB290" s="160"/>
      <c r="AC290" s="160"/>
      <c r="AD290" s="160"/>
      <c r="AE290" s="160"/>
      <c r="AF290" s="160"/>
      <c r="AG290" s="160"/>
      <c r="AH290" s="160"/>
      <c r="AI290" s="160"/>
      <c r="AJ290" s="160"/>
      <c r="AK290" s="160"/>
      <c r="AL290" s="160"/>
      <c r="AM290" s="160"/>
      <c r="AN290" s="160"/>
      <c r="AO290" s="160"/>
      <c r="AP290" s="160"/>
      <c r="AQ290" s="160"/>
      <c r="AR290" s="160"/>
    </row>
    <row r="291" spans="1:53" x14ac:dyDescent="0.2">
      <c r="B291" s="28"/>
      <c r="O291" s="160" t="s">
        <v>172</v>
      </c>
      <c r="P291" s="160"/>
      <c r="Q291" s="160"/>
      <c r="R291" s="160"/>
      <c r="S291" s="160"/>
      <c r="T291" s="160"/>
      <c r="U291" s="160"/>
      <c r="V291" s="160"/>
      <c r="W291" s="160"/>
      <c r="X291" s="160"/>
      <c r="Y291" s="160"/>
    </row>
    <row r="292" spans="1:53" x14ac:dyDescent="0.2">
      <c r="B292" s="17"/>
      <c r="D292" s="28"/>
      <c r="O292" s="160" t="s">
        <v>173</v>
      </c>
      <c r="P292" s="160"/>
      <c r="Q292" s="160"/>
      <c r="R292" s="160"/>
      <c r="S292" s="160"/>
      <c r="T292" s="160"/>
      <c r="U292" s="160"/>
      <c r="V292" s="160"/>
      <c r="W292" s="160"/>
      <c r="X292" s="160"/>
      <c r="Y292" s="160"/>
    </row>
    <row r="293" spans="1:53" x14ac:dyDescent="0.2">
      <c r="A293" s="196"/>
      <c r="B293" s="191"/>
      <c r="C293" s="191"/>
      <c r="D293" s="191"/>
      <c r="E293" s="191"/>
      <c r="F293" s="191"/>
      <c r="G293" s="191"/>
      <c r="H293" s="191"/>
      <c r="I293" s="191"/>
      <c r="J293" s="191"/>
      <c r="K293" s="191"/>
      <c r="L293" s="191"/>
      <c r="M293" s="191"/>
      <c r="N293" s="191"/>
      <c r="O293" s="191"/>
      <c r="P293" s="191"/>
      <c r="Q293" s="191"/>
      <c r="R293" s="191"/>
      <c r="S293" s="191"/>
      <c r="T293" s="191"/>
      <c r="U293" s="191"/>
      <c r="V293" s="191"/>
      <c r="W293" s="191"/>
      <c r="X293" s="191"/>
      <c r="Y293" s="191"/>
      <c r="Z293" s="191"/>
      <c r="AA293" s="191"/>
      <c r="AB293" s="191"/>
      <c r="AC293" s="191"/>
      <c r="AD293" s="191"/>
      <c r="AE293" s="191"/>
      <c r="AF293" s="191"/>
      <c r="AG293" s="191"/>
      <c r="AH293" s="191"/>
      <c r="AI293" s="191"/>
      <c r="AJ293" s="191"/>
      <c r="AK293" s="191"/>
      <c r="AL293" s="191"/>
      <c r="AM293" s="191"/>
      <c r="AN293" s="191"/>
      <c r="AO293" s="191"/>
      <c r="AP293" s="191"/>
      <c r="AQ293" s="191"/>
      <c r="AR293" s="191"/>
      <c r="AS293" s="191"/>
      <c r="AT293" s="191"/>
      <c r="AU293" s="191"/>
      <c r="AV293" s="191"/>
      <c r="AW293" s="191"/>
      <c r="AX293" s="191"/>
      <c r="AY293" s="191"/>
      <c r="AZ293" s="191"/>
      <c r="BA293" s="191"/>
    </row>
    <row r="294" spans="1:53" x14ac:dyDescent="0.2">
      <c r="B294" s="196" t="s">
        <v>27</v>
      </c>
      <c r="C294" s="196"/>
      <c r="D294" s="196"/>
      <c r="E294" s="196"/>
      <c r="F294" s="196"/>
      <c r="G294" s="196"/>
      <c r="H294" s="196"/>
      <c r="I294" s="196"/>
      <c r="J294" s="196"/>
      <c r="O294" s="160" t="s">
        <v>176</v>
      </c>
      <c r="P294" s="160"/>
      <c r="Q294" s="160"/>
      <c r="R294" s="160"/>
      <c r="S294" s="160"/>
      <c r="T294" s="160"/>
      <c r="U294" s="160"/>
      <c r="V294" s="160"/>
      <c r="W294" s="160"/>
      <c r="X294" s="160"/>
      <c r="Y294" s="160"/>
      <c r="Z294" s="160"/>
      <c r="AA294" s="160"/>
      <c r="AB294" s="160"/>
      <c r="AC294" s="160"/>
      <c r="AD294" s="160"/>
      <c r="AE294" s="160"/>
      <c r="AF294" s="160"/>
      <c r="AG294" s="160"/>
      <c r="AH294" s="160"/>
      <c r="AI294" s="160"/>
      <c r="AJ294" s="160"/>
      <c r="AK294" s="160"/>
    </row>
    <row r="295" spans="1:53" x14ac:dyDescent="0.2">
      <c r="B295" s="28"/>
      <c r="O295" s="160" t="s">
        <v>163</v>
      </c>
      <c r="P295" s="160"/>
      <c r="Q295" s="160"/>
      <c r="R295" s="160"/>
      <c r="S295" s="160"/>
      <c r="T295" s="160"/>
      <c r="U295" s="160"/>
      <c r="V295" s="160"/>
      <c r="W295" s="160"/>
      <c r="X295" s="160"/>
      <c r="Y295" s="160"/>
      <c r="Z295" s="160"/>
      <c r="AA295" s="160"/>
      <c r="AB295" s="160"/>
      <c r="AC295" s="160"/>
      <c r="AD295" s="160"/>
      <c r="AE295" s="160"/>
    </row>
    <row r="296" spans="1:53" x14ac:dyDescent="0.2">
      <c r="B296" s="17"/>
      <c r="D296" s="28"/>
      <c r="O296" s="160" t="s">
        <v>177</v>
      </c>
      <c r="P296" s="160"/>
      <c r="Q296" s="160"/>
      <c r="R296" s="160"/>
      <c r="S296" s="160"/>
      <c r="T296" s="160"/>
      <c r="U296" s="160"/>
      <c r="V296" s="160"/>
      <c r="W296" s="160"/>
      <c r="X296" s="160"/>
      <c r="Y296" s="160"/>
      <c r="Z296" s="160"/>
      <c r="AA296" s="160"/>
    </row>
    <row r="297" spans="1:53" x14ac:dyDescent="0.2">
      <c r="A297" s="196"/>
      <c r="B297" s="191"/>
      <c r="C297" s="191"/>
      <c r="D297" s="191"/>
      <c r="E297" s="191"/>
      <c r="F297" s="191"/>
      <c r="G297" s="191"/>
      <c r="H297" s="191"/>
      <c r="I297" s="191"/>
      <c r="J297" s="191"/>
      <c r="K297" s="191"/>
      <c r="L297" s="191"/>
      <c r="M297" s="191"/>
      <c r="N297" s="191"/>
      <c r="O297" s="191"/>
      <c r="P297" s="191"/>
      <c r="Q297" s="191"/>
      <c r="R297" s="191"/>
      <c r="S297" s="191"/>
      <c r="T297" s="191"/>
      <c r="U297" s="191"/>
      <c r="V297" s="191"/>
      <c r="W297" s="191"/>
      <c r="X297" s="191"/>
      <c r="Y297" s="191"/>
      <c r="Z297" s="191"/>
      <c r="AA297" s="191"/>
      <c r="AB297" s="191"/>
      <c r="AC297" s="191"/>
      <c r="AD297" s="191"/>
      <c r="AE297" s="191"/>
      <c r="AF297" s="191"/>
      <c r="AG297" s="191"/>
      <c r="AH297" s="191"/>
      <c r="AI297" s="191"/>
      <c r="AJ297" s="191"/>
      <c r="AK297" s="191"/>
      <c r="AL297" s="191"/>
      <c r="AM297" s="191"/>
      <c r="AN297" s="191"/>
      <c r="AO297" s="191"/>
      <c r="AP297" s="191"/>
      <c r="AQ297" s="191"/>
      <c r="AR297" s="191"/>
      <c r="AS297" s="191"/>
      <c r="AT297" s="191"/>
      <c r="AU297" s="191"/>
      <c r="AV297" s="191"/>
      <c r="AW297" s="191"/>
      <c r="AX297" s="191"/>
      <c r="AY297" s="191"/>
      <c r="AZ297" s="191"/>
      <c r="BA297" s="191"/>
    </row>
    <row r="298" spans="1:53" x14ac:dyDescent="0.2">
      <c r="B298" s="196" t="s">
        <v>28</v>
      </c>
      <c r="C298" s="196"/>
      <c r="D298" s="196"/>
      <c r="E298" s="196"/>
      <c r="F298" s="196"/>
      <c r="G298" s="196"/>
      <c r="H298" s="196"/>
      <c r="I298" s="196"/>
      <c r="J298" s="196"/>
      <c r="O298" s="160" t="s">
        <v>162</v>
      </c>
      <c r="P298" s="160"/>
      <c r="Q298" s="160"/>
      <c r="R298" s="160"/>
      <c r="S298" s="160"/>
      <c r="T298" s="160"/>
      <c r="U298" s="160"/>
      <c r="V298" s="160"/>
      <c r="W298" s="160"/>
      <c r="X298" s="160"/>
      <c r="Y298" s="160"/>
      <c r="Z298" s="160"/>
      <c r="AA298" s="160"/>
      <c r="AB298" s="160"/>
      <c r="AC298" s="160"/>
    </row>
    <row r="299" spans="1:53" x14ac:dyDescent="0.2">
      <c r="B299" s="28"/>
      <c r="O299" s="160" t="s">
        <v>163</v>
      </c>
      <c r="P299" s="160"/>
      <c r="Q299" s="160"/>
      <c r="R299" s="160"/>
      <c r="S299" s="160"/>
      <c r="T299" s="160"/>
      <c r="U299" s="160"/>
      <c r="V299" s="160"/>
      <c r="W299" s="160"/>
      <c r="X299" s="160"/>
      <c r="Y299" s="160"/>
      <c r="Z299" s="160"/>
      <c r="AA299" s="160"/>
      <c r="AB299" s="160"/>
      <c r="AC299" s="160"/>
      <c r="AD299" s="160"/>
      <c r="AE299" s="160"/>
    </row>
    <row r="300" spans="1:53" x14ac:dyDescent="0.2">
      <c r="B300" s="17"/>
      <c r="D300" s="28"/>
      <c r="E300" s="28"/>
      <c r="O300" s="160" t="s">
        <v>177</v>
      </c>
      <c r="P300" s="160"/>
      <c r="Q300" s="160"/>
      <c r="R300" s="160"/>
      <c r="S300" s="160"/>
      <c r="T300" s="160"/>
      <c r="U300" s="160"/>
      <c r="V300" s="160"/>
      <c r="W300" s="160"/>
      <c r="X300" s="160"/>
      <c r="Y300" s="160"/>
      <c r="Z300" s="160"/>
      <c r="AA300" s="160"/>
    </row>
    <row r="301" spans="1:53" x14ac:dyDescent="0.2">
      <c r="A301" s="196"/>
      <c r="B301" s="191"/>
      <c r="C301" s="191"/>
      <c r="D301" s="191"/>
      <c r="E301" s="191"/>
      <c r="F301" s="191"/>
      <c r="G301" s="191"/>
      <c r="H301" s="191"/>
      <c r="I301" s="191"/>
      <c r="J301" s="191"/>
      <c r="K301" s="191"/>
      <c r="L301" s="191"/>
      <c r="M301" s="191"/>
      <c r="N301" s="191"/>
      <c r="O301" s="191"/>
      <c r="P301" s="191"/>
      <c r="Q301" s="191"/>
      <c r="R301" s="191"/>
      <c r="S301" s="191"/>
      <c r="T301" s="191"/>
      <c r="U301" s="191"/>
      <c r="V301" s="191"/>
      <c r="W301" s="191"/>
      <c r="X301" s="191"/>
      <c r="Y301" s="191"/>
      <c r="Z301" s="191"/>
      <c r="AA301" s="191"/>
      <c r="AB301" s="191"/>
      <c r="AC301" s="191"/>
      <c r="AD301" s="191"/>
      <c r="AE301" s="191"/>
      <c r="AF301" s="191"/>
      <c r="AG301" s="191"/>
      <c r="AH301" s="191"/>
      <c r="AI301" s="191"/>
      <c r="AJ301" s="191"/>
      <c r="AK301" s="191"/>
      <c r="AL301" s="191"/>
      <c r="AM301" s="191"/>
      <c r="AN301" s="191"/>
      <c r="AO301" s="191"/>
      <c r="AP301" s="191"/>
      <c r="AQ301" s="191"/>
      <c r="AR301" s="191"/>
      <c r="AS301" s="191"/>
      <c r="AT301" s="191"/>
      <c r="AU301" s="191"/>
      <c r="AV301" s="191"/>
      <c r="AW301" s="191"/>
      <c r="AX301" s="191"/>
      <c r="AY301" s="191"/>
      <c r="AZ301" s="191"/>
      <c r="BA301" s="191"/>
    </row>
    <row r="302" spans="1:53" x14ac:dyDescent="0.2">
      <c r="B302" s="196" t="s">
        <v>31</v>
      </c>
      <c r="C302" s="196"/>
      <c r="D302" s="196"/>
      <c r="E302" s="196"/>
      <c r="F302" s="196"/>
      <c r="G302" s="196"/>
      <c r="H302" s="196"/>
      <c r="O302" s="160" t="s">
        <v>178</v>
      </c>
      <c r="P302" s="160"/>
      <c r="Q302" s="160"/>
      <c r="R302" s="160"/>
      <c r="S302" s="160"/>
      <c r="T302" s="160"/>
      <c r="U302" s="160"/>
      <c r="V302" s="15" t="s">
        <v>180</v>
      </c>
    </row>
    <row r="303" spans="1:53" x14ac:dyDescent="0.2">
      <c r="B303" s="28"/>
      <c r="O303" s="160" t="s">
        <v>179</v>
      </c>
      <c r="P303" s="160"/>
      <c r="Q303" s="160"/>
      <c r="R303" s="160"/>
      <c r="S303" s="160"/>
      <c r="T303" s="160"/>
      <c r="U303" s="160"/>
      <c r="V303" s="160" t="s">
        <v>181</v>
      </c>
      <c r="W303" s="160"/>
      <c r="X303" s="160"/>
      <c r="Y303" s="160"/>
      <c r="Z303" s="160"/>
      <c r="AA303" s="160"/>
      <c r="AB303" s="160"/>
      <c r="AD303" s="15" t="s">
        <v>183</v>
      </c>
    </row>
    <row r="304" spans="1:53" ht="15.75" x14ac:dyDescent="0.2">
      <c r="B304" s="14"/>
      <c r="C304" s="28"/>
      <c r="V304" s="160" t="s">
        <v>182</v>
      </c>
      <c r="W304" s="160"/>
      <c r="X304" s="160"/>
      <c r="Y304" s="160"/>
      <c r="Z304" s="160"/>
      <c r="AA304" s="160"/>
      <c r="AB304" s="160"/>
      <c r="AD304" s="15" t="s">
        <v>184</v>
      </c>
    </row>
    <row r="305" spans="1:53" x14ac:dyDescent="0.2">
      <c r="A305" s="196"/>
      <c r="B305" s="191"/>
      <c r="C305" s="191"/>
      <c r="D305" s="191"/>
      <c r="E305" s="191"/>
      <c r="F305" s="191"/>
      <c r="G305" s="191"/>
      <c r="H305" s="191"/>
      <c r="I305" s="191"/>
      <c r="J305" s="191"/>
      <c r="K305" s="191"/>
      <c r="L305" s="191"/>
      <c r="M305" s="191"/>
      <c r="N305" s="191"/>
      <c r="O305" s="191"/>
      <c r="P305" s="191"/>
      <c r="Q305" s="191"/>
      <c r="R305" s="191"/>
      <c r="S305" s="191"/>
      <c r="T305" s="191"/>
      <c r="U305" s="191"/>
      <c r="V305" s="191"/>
      <c r="W305" s="191"/>
      <c r="X305" s="191"/>
      <c r="Y305" s="191"/>
      <c r="Z305" s="191"/>
      <c r="AA305" s="191"/>
      <c r="AB305" s="191"/>
      <c r="AC305" s="191"/>
      <c r="AD305" s="191"/>
      <c r="AE305" s="191"/>
      <c r="AF305" s="191"/>
      <c r="AG305" s="191"/>
      <c r="AH305" s="191"/>
      <c r="AI305" s="191"/>
      <c r="AJ305" s="191"/>
      <c r="AK305" s="191"/>
      <c r="AL305" s="191"/>
      <c r="AM305" s="191"/>
      <c r="AN305" s="191"/>
      <c r="AO305" s="191"/>
      <c r="AP305" s="191"/>
      <c r="AQ305" s="191"/>
      <c r="AR305" s="191"/>
      <c r="AS305" s="191"/>
      <c r="AT305" s="191"/>
      <c r="AU305" s="191"/>
      <c r="AV305" s="191"/>
      <c r="AW305" s="191"/>
      <c r="AX305" s="191"/>
      <c r="AY305" s="191"/>
      <c r="AZ305" s="191"/>
      <c r="BA305" s="191"/>
    </row>
    <row r="306" spans="1:53" ht="15.75" x14ac:dyDescent="0.2">
      <c r="B306" s="238" t="s">
        <v>185</v>
      </c>
      <c r="C306" s="238"/>
      <c r="D306" s="238"/>
      <c r="E306" s="238"/>
      <c r="G306" s="160" t="s">
        <v>186</v>
      </c>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53" ht="2.25" customHeight="1" x14ac:dyDescent="0.25">
      <c r="B307" s="14"/>
      <c r="C307" s="30"/>
      <c r="D307" s="30"/>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row>
    <row r="308" spans="1:53" ht="15.75" x14ac:dyDescent="0.2">
      <c r="B308" s="14"/>
      <c r="C308" s="28"/>
      <c r="H308" s="160" t="s">
        <v>187</v>
      </c>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c r="AF308" s="160"/>
      <c r="AG308" s="160"/>
      <c r="AH308" s="160"/>
      <c r="AI308" s="160"/>
    </row>
    <row r="309" spans="1:53" x14ac:dyDescent="0.2">
      <c r="B309" s="9"/>
      <c r="C309" s="10"/>
      <c r="D309" s="10"/>
      <c r="H309" s="160" t="s">
        <v>168</v>
      </c>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c r="AF309" s="160"/>
      <c r="AG309" s="160"/>
      <c r="AH309" s="160"/>
      <c r="AI309" s="160"/>
      <c r="AJ309" s="160"/>
      <c r="AK309" s="160"/>
      <c r="AL309" s="160"/>
      <c r="AM309" s="160"/>
      <c r="AN309" s="160"/>
      <c r="AO309" s="160"/>
      <c r="AP309" s="160"/>
      <c r="AQ309" s="160"/>
    </row>
    <row r="310" spans="1:53" x14ac:dyDescent="0.2">
      <c r="A310" s="196"/>
      <c r="B310" s="191"/>
      <c r="C310" s="191"/>
      <c r="D310" s="191"/>
      <c r="E310" s="191"/>
      <c r="F310" s="191"/>
      <c r="G310" s="191"/>
      <c r="H310" s="191"/>
      <c r="I310" s="191"/>
      <c r="J310" s="191"/>
      <c r="K310" s="191"/>
      <c r="L310" s="191"/>
      <c r="M310" s="191"/>
      <c r="N310" s="191"/>
      <c r="O310" s="191"/>
      <c r="P310" s="191"/>
      <c r="Q310" s="191"/>
      <c r="R310" s="191"/>
      <c r="S310" s="191"/>
      <c r="T310" s="191"/>
      <c r="U310" s="191"/>
      <c r="V310" s="191"/>
      <c r="W310" s="191"/>
      <c r="X310" s="191"/>
      <c r="Y310" s="191"/>
      <c r="Z310" s="191"/>
      <c r="AA310" s="191"/>
      <c r="AB310" s="191"/>
      <c r="AC310" s="191"/>
      <c r="AD310" s="191"/>
      <c r="AE310" s="191"/>
      <c r="AF310" s="191"/>
      <c r="AG310" s="191"/>
      <c r="AH310" s="191"/>
      <c r="AI310" s="191"/>
      <c r="AJ310" s="191"/>
      <c r="AK310" s="191"/>
      <c r="AL310" s="191"/>
      <c r="AM310" s="191"/>
      <c r="AN310" s="191"/>
      <c r="AO310" s="191"/>
      <c r="AP310" s="191"/>
      <c r="AQ310" s="191"/>
      <c r="AR310" s="191"/>
      <c r="AS310" s="191"/>
      <c r="AT310" s="191"/>
      <c r="AU310" s="191"/>
      <c r="AV310" s="191"/>
      <c r="AW310" s="191"/>
      <c r="AX310" s="191"/>
      <c r="AY310" s="191"/>
      <c r="AZ310" s="191"/>
      <c r="BA310" s="191"/>
    </row>
    <row r="311" spans="1:53" ht="15.75" x14ac:dyDescent="0.2">
      <c r="B311" s="238" t="s">
        <v>185</v>
      </c>
      <c r="C311" s="238"/>
      <c r="D311" s="238"/>
      <c r="E311" s="238"/>
      <c r="G311" s="160" t="s">
        <v>169</v>
      </c>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c r="AF311" s="160"/>
      <c r="AG311" s="160"/>
      <c r="AH311" s="160"/>
      <c r="AI311" s="160"/>
      <c r="AJ311" s="160"/>
      <c r="AK311" s="160"/>
      <c r="AL311" s="160"/>
      <c r="AM311" s="160"/>
      <c r="AN311" s="160"/>
    </row>
    <row r="312" spans="1:53" ht="3.75" customHeight="1" x14ac:dyDescent="0.2"/>
    <row r="313" spans="1:53" ht="13.5" thickBot="1" x14ac:dyDescent="0.25">
      <c r="I313" s="160" t="s">
        <v>188</v>
      </c>
      <c r="J313" s="160"/>
      <c r="K313" s="160"/>
      <c r="L313" s="160"/>
      <c r="O313" s="160" t="s">
        <v>40</v>
      </c>
      <c r="P313" s="160"/>
      <c r="Q313" s="160"/>
      <c r="R313" s="160"/>
      <c r="S313" s="160"/>
      <c r="U313" s="239">
        <v>35.414650000000002</v>
      </c>
      <c r="V313" s="239"/>
      <c r="W313" s="239"/>
      <c r="X313" s="239"/>
      <c r="Y313" s="239"/>
    </row>
    <row r="314" spans="1:53" ht="13.5" thickBot="1" x14ac:dyDescent="0.25">
      <c r="O314" s="160" t="s">
        <v>41</v>
      </c>
      <c r="P314" s="160"/>
      <c r="Q314" s="160"/>
      <c r="R314" s="160"/>
      <c r="S314" s="160"/>
      <c r="U314" s="239">
        <v>101.29416000000001</v>
      </c>
      <c r="V314" s="239"/>
      <c r="W314" s="239"/>
      <c r="X314" s="239"/>
      <c r="Y314" s="239"/>
    </row>
    <row r="315" spans="1:53" x14ac:dyDescent="0.2">
      <c r="A315" s="196"/>
      <c r="B315" s="191"/>
      <c r="C315" s="191"/>
      <c r="D315" s="191"/>
      <c r="E315" s="191"/>
      <c r="F315" s="191"/>
      <c r="G315" s="191"/>
      <c r="H315" s="191"/>
      <c r="I315" s="191"/>
      <c r="J315" s="191"/>
      <c r="K315" s="191"/>
      <c r="L315" s="191"/>
      <c r="M315" s="191"/>
      <c r="N315" s="191"/>
      <c r="O315" s="191"/>
      <c r="P315" s="191"/>
      <c r="Q315" s="191"/>
      <c r="R315" s="191"/>
      <c r="S315" s="191"/>
      <c r="T315" s="191"/>
      <c r="U315" s="191"/>
      <c r="V315" s="191"/>
      <c r="W315" s="191"/>
      <c r="X315" s="191"/>
      <c r="Y315" s="191"/>
      <c r="Z315" s="191"/>
      <c r="AA315" s="191"/>
      <c r="AB315" s="191"/>
      <c r="AC315" s="191"/>
      <c r="AD315" s="191"/>
      <c r="AE315" s="191"/>
      <c r="AF315" s="191"/>
      <c r="AG315" s="191"/>
      <c r="AH315" s="191"/>
      <c r="AI315" s="191"/>
      <c r="AJ315" s="191"/>
      <c r="AK315" s="191"/>
      <c r="AL315" s="191"/>
      <c r="AM315" s="191"/>
      <c r="AN315" s="191"/>
      <c r="AO315" s="191"/>
      <c r="AP315" s="191"/>
      <c r="AQ315" s="191"/>
      <c r="AR315" s="191"/>
      <c r="AS315" s="191"/>
      <c r="AT315" s="191"/>
      <c r="AU315" s="191"/>
      <c r="AV315" s="191"/>
      <c r="AW315" s="191"/>
      <c r="AX315" s="191"/>
      <c r="AY315" s="191"/>
      <c r="AZ315" s="191"/>
      <c r="BA315" s="191"/>
    </row>
    <row r="316" spans="1:53" ht="66" customHeight="1" thickBot="1" x14ac:dyDescent="0.4">
      <c r="A316" s="198" t="s">
        <v>189</v>
      </c>
      <c r="B316" s="198"/>
      <c r="C316" s="198"/>
      <c r="D316" s="198"/>
      <c r="E316" s="198"/>
      <c r="F316" s="198"/>
      <c r="G316" s="198"/>
      <c r="H316" s="198"/>
      <c r="I316" s="198"/>
      <c r="J316" s="198"/>
      <c r="K316" s="198"/>
      <c r="L316" s="198"/>
      <c r="M316" s="198"/>
      <c r="N316" s="198"/>
      <c r="O316" s="198"/>
      <c r="P316" s="198"/>
      <c r="Q316" s="198"/>
      <c r="R316" s="198"/>
      <c r="S316" s="198"/>
      <c r="T316" s="198"/>
      <c r="U316" s="198"/>
      <c r="V316" s="198"/>
      <c r="W316" s="198"/>
      <c r="X316" s="198"/>
      <c r="Y316" s="198"/>
      <c r="Z316" s="198"/>
      <c r="AA316" s="198"/>
      <c r="AB316" s="198"/>
      <c r="AC316" s="198"/>
      <c r="AD316" s="198"/>
      <c r="AE316" s="198"/>
      <c r="AF316" s="198"/>
      <c r="AG316" s="198"/>
      <c r="AH316" s="198"/>
      <c r="AI316" s="198"/>
      <c r="AJ316" s="198"/>
      <c r="AK316" s="198"/>
      <c r="AL316" s="198"/>
      <c r="AM316" s="198"/>
      <c r="AN316" s="198"/>
      <c r="AO316" s="198"/>
      <c r="AP316" s="198"/>
      <c r="AQ316" s="198"/>
      <c r="AR316" s="198"/>
      <c r="AS316" s="198"/>
      <c r="AT316" s="198"/>
      <c r="AU316" s="198"/>
      <c r="AV316" s="198"/>
      <c r="AW316" s="198"/>
      <c r="AX316" s="198"/>
      <c r="AY316" s="198"/>
      <c r="AZ316" s="198"/>
      <c r="BA316" s="198"/>
    </row>
    <row r="317" spans="1:53" x14ac:dyDescent="0.2">
      <c r="A317" s="196"/>
      <c r="B317" s="191"/>
      <c r="C317" s="191"/>
      <c r="D317" s="191"/>
      <c r="E317" s="191"/>
      <c r="F317" s="191"/>
      <c r="G317" s="191"/>
      <c r="H317" s="191"/>
      <c r="I317" s="191"/>
      <c r="J317" s="191"/>
      <c r="K317" s="191"/>
      <c r="L317" s="191"/>
      <c r="M317" s="191"/>
      <c r="N317" s="191"/>
      <c r="O317" s="191"/>
      <c r="P317" s="191"/>
      <c r="Q317" s="191"/>
      <c r="R317" s="191"/>
      <c r="S317" s="191"/>
      <c r="T317" s="191"/>
      <c r="U317" s="191"/>
      <c r="V317" s="191"/>
      <c r="W317" s="191"/>
      <c r="X317" s="191"/>
      <c r="Y317" s="191"/>
      <c r="Z317" s="191"/>
      <c r="AA317" s="191"/>
      <c r="AB317" s="191"/>
      <c r="AC317" s="191"/>
      <c r="AD317" s="191"/>
      <c r="AE317" s="191"/>
      <c r="AF317" s="191"/>
      <c r="AG317" s="191"/>
      <c r="AH317" s="191"/>
      <c r="AI317" s="191"/>
      <c r="AJ317" s="191"/>
      <c r="AK317" s="191"/>
      <c r="AL317" s="191"/>
      <c r="AM317" s="191"/>
      <c r="AN317" s="191"/>
      <c r="AO317" s="191"/>
      <c r="AP317" s="191"/>
      <c r="AQ317" s="191"/>
      <c r="AR317" s="191"/>
      <c r="AS317" s="191"/>
      <c r="AT317" s="191"/>
      <c r="AU317" s="191"/>
      <c r="AV317" s="191"/>
      <c r="AW317" s="191"/>
      <c r="AX317" s="191"/>
      <c r="AY317" s="191"/>
      <c r="AZ317" s="191"/>
      <c r="BA317" s="191"/>
    </row>
    <row r="318" spans="1:53" x14ac:dyDescent="0.2">
      <c r="B318" s="160" t="s">
        <v>190</v>
      </c>
      <c r="C318" s="160"/>
      <c r="D318" s="160"/>
      <c r="E318" s="160"/>
      <c r="F318" s="160"/>
      <c r="G318" s="160"/>
      <c r="J318" s="160" t="s">
        <v>191</v>
      </c>
      <c r="K318" s="160"/>
      <c r="L318" s="160"/>
      <c r="M318" s="160"/>
      <c r="Q318" s="160" t="s">
        <v>192</v>
      </c>
      <c r="R318" s="160"/>
      <c r="S318" s="160"/>
      <c r="T318" s="160"/>
      <c r="U318" s="160"/>
      <c r="V318" s="160"/>
      <c r="AB318" s="160" t="s">
        <v>190</v>
      </c>
      <c r="AC318" s="160"/>
      <c r="AD318" s="160"/>
      <c r="AE318" s="160"/>
      <c r="AF318" s="160"/>
      <c r="AG318" s="160"/>
      <c r="AJ318" s="160" t="s">
        <v>191</v>
      </c>
      <c r="AK318" s="160"/>
      <c r="AL318" s="160"/>
      <c r="AM318" s="160"/>
      <c r="AQ318" s="160" t="s">
        <v>192</v>
      </c>
      <c r="AR318" s="160"/>
      <c r="AS318" s="160"/>
      <c r="AT318" s="160"/>
      <c r="AU318" s="160"/>
      <c r="AV318" s="160"/>
    </row>
    <row r="320" spans="1:53" x14ac:dyDescent="0.2">
      <c r="C320" s="170">
        <v>1</v>
      </c>
      <c r="D320" s="170"/>
      <c r="E320" s="170"/>
      <c r="J320" s="170">
        <v>21</v>
      </c>
      <c r="K320" s="170"/>
      <c r="L320" s="170"/>
      <c r="M320" s="170"/>
      <c r="Q320" s="170">
        <v>6.2E-2</v>
      </c>
      <c r="R320" s="170"/>
      <c r="S320" s="170"/>
      <c r="T320" s="170"/>
      <c r="U320" s="170"/>
      <c r="V320" s="170"/>
      <c r="AC320" s="170">
        <v>6</v>
      </c>
      <c r="AD320" s="170"/>
      <c r="AE320" s="170"/>
      <c r="AJ320" s="170">
        <v>32.5</v>
      </c>
      <c r="AK320" s="170"/>
      <c r="AL320" s="170"/>
      <c r="AM320" s="170"/>
      <c r="AQ320" s="170">
        <v>0.20399999999999999</v>
      </c>
      <c r="AR320" s="170"/>
      <c r="AS320" s="170"/>
      <c r="AT320" s="170"/>
      <c r="AU320" s="170"/>
      <c r="AV320" s="170"/>
    </row>
    <row r="321" spans="3:48" x14ac:dyDescent="0.2">
      <c r="C321" s="170">
        <v>1</v>
      </c>
      <c r="D321" s="170"/>
      <c r="E321" s="170"/>
      <c r="J321" s="170">
        <v>17</v>
      </c>
      <c r="K321" s="170"/>
      <c r="L321" s="170"/>
      <c r="M321" s="170"/>
      <c r="Q321" s="170">
        <v>7.6999999999999999E-2</v>
      </c>
      <c r="R321" s="170"/>
      <c r="S321" s="170"/>
      <c r="T321" s="170"/>
      <c r="U321" s="170"/>
      <c r="V321" s="170"/>
      <c r="AC321" s="170">
        <v>6</v>
      </c>
      <c r="AD321" s="170"/>
      <c r="AE321" s="170"/>
      <c r="AJ321" s="170">
        <v>26</v>
      </c>
      <c r="AK321" s="170"/>
      <c r="AL321" s="170"/>
      <c r="AM321" s="170"/>
      <c r="AQ321" s="170">
        <v>0.255</v>
      </c>
      <c r="AR321" s="170"/>
      <c r="AS321" s="170"/>
      <c r="AT321" s="170"/>
      <c r="AU321" s="170"/>
      <c r="AV321" s="170"/>
    </row>
    <row r="322" spans="3:48" x14ac:dyDescent="0.2">
      <c r="C322" s="170">
        <v>1</v>
      </c>
      <c r="D322" s="170"/>
      <c r="E322" s="170"/>
      <c r="J322" s="170">
        <v>13.5</v>
      </c>
      <c r="K322" s="170"/>
      <c r="L322" s="170"/>
      <c r="M322" s="170"/>
      <c r="Q322" s="170">
        <v>9.7000000000000003E-2</v>
      </c>
      <c r="R322" s="170"/>
      <c r="S322" s="170"/>
      <c r="T322" s="170"/>
      <c r="U322" s="170"/>
      <c r="V322" s="170"/>
      <c r="AC322" s="170">
        <v>6</v>
      </c>
      <c r="AD322" s="170"/>
      <c r="AE322" s="170"/>
      <c r="AJ322" s="170">
        <v>21</v>
      </c>
      <c r="AK322" s="170"/>
      <c r="AL322" s="170"/>
      <c r="AM322" s="170"/>
      <c r="AQ322" s="170">
        <v>0.316</v>
      </c>
      <c r="AR322" s="170"/>
      <c r="AS322" s="170"/>
      <c r="AT322" s="170"/>
      <c r="AU322" s="170"/>
      <c r="AV322" s="170"/>
    </row>
    <row r="323" spans="3:48" x14ac:dyDescent="0.2">
      <c r="C323" s="170">
        <v>1</v>
      </c>
      <c r="D323" s="170"/>
      <c r="E323" s="170"/>
      <c r="J323" s="170">
        <v>11</v>
      </c>
      <c r="K323" s="170"/>
      <c r="L323" s="170"/>
      <c r="M323" s="170"/>
      <c r="Q323" s="170">
        <v>0.11899999999999999</v>
      </c>
      <c r="R323" s="170"/>
      <c r="S323" s="170"/>
      <c r="T323" s="170"/>
      <c r="U323" s="170"/>
      <c r="V323" s="170"/>
      <c r="AC323" s="170">
        <v>6</v>
      </c>
      <c r="AD323" s="170"/>
      <c r="AE323" s="170"/>
      <c r="AJ323" s="170">
        <v>17</v>
      </c>
      <c r="AK323" s="170"/>
      <c r="AL323" s="170"/>
      <c r="AM323" s="170"/>
      <c r="AQ323" s="170">
        <v>0.39</v>
      </c>
      <c r="AR323" s="170"/>
      <c r="AS323" s="170"/>
      <c r="AT323" s="170"/>
      <c r="AU323" s="170"/>
      <c r="AV323" s="170"/>
    </row>
    <row r="324" spans="3:48" x14ac:dyDescent="0.2">
      <c r="C324" s="170">
        <v>1</v>
      </c>
      <c r="D324" s="170"/>
      <c r="E324" s="170"/>
      <c r="J324" s="170">
        <v>9</v>
      </c>
      <c r="K324" s="170"/>
      <c r="L324" s="170"/>
      <c r="M324" s="170"/>
      <c r="Q324" s="170">
        <v>0.14599999999999999</v>
      </c>
      <c r="R324" s="170"/>
      <c r="S324" s="170"/>
      <c r="T324" s="170"/>
      <c r="U324" s="170"/>
      <c r="V324" s="170"/>
      <c r="AC324" s="170">
        <v>6</v>
      </c>
      <c r="AD324" s="170"/>
      <c r="AE324" s="170"/>
      <c r="AJ324" s="170">
        <v>3.5</v>
      </c>
      <c r="AK324" s="170"/>
      <c r="AL324" s="170"/>
      <c r="AM324" s="170"/>
      <c r="AQ324" s="170">
        <v>0.49099999999999999</v>
      </c>
      <c r="AR324" s="170"/>
      <c r="AS324" s="170"/>
      <c r="AT324" s="170"/>
      <c r="AU324" s="170"/>
      <c r="AV324" s="170"/>
    </row>
    <row r="325" spans="3:48" x14ac:dyDescent="0.2">
      <c r="C325" s="170">
        <v>1</v>
      </c>
      <c r="D325" s="170"/>
      <c r="E325" s="170"/>
      <c r="J325" s="170">
        <v>7.3</v>
      </c>
      <c r="K325" s="170"/>
      <c r="L325" s="170"/>
      <c r="M325" s="170"/>
      <c r="Q325" s="170">
        <v>0.18</v>
      </c>
      <c r="R325" s="170"/>
      <c r="S325" s="170"/>
      <c r="T325" s="170"/>
      <c r="U325" s="170"/>
      <c r="V325" s="170"/>
      <c r="AC325" s="170">
        <v>6</v>
      </c>
      <c r="AD325" s="170"/>
      <c r="AE325" s="170"/>
      <c r="AJ325" s="170">
        <v>11</v>
      </c>
      <c r="AK325" s="170"/>
      <c r="AL325" s="170"/>
      <c r="AM325" s="170"/>
      <c r="AQ325" s="170">
        <v>0.60199999999999998</v>
      </c>
      <c r="AR325" s="170"/>
      <c r="AS325" s="170"/>
      <c r="AT325" s="170"/>
      <c r="AU325" s="170"/>
      <c r="AV325" s="170"/>
    </row>
    <row r="326" spans="3:48" x14ac:dyDescent="0.2">
      <c r="AC326" s="170">
        <v>6</v>
      </c>
      <c r="AD326" s="170"/>
      <c r="AE326" s="170"/>
      <c r="AJ326" s="170">
        <v>9</v>
      </c>
      <c r="AK326" s="170"/>
      <c r="AL326" s="170"/>
      <c r="AM326" s="170"/>
      <c r="AQ326" s="170">
        <v>0.73599999999999999</v>
      </c>
      <c r="AR326" s="170"/>
      <c r="AS326" s="170"/>
      <c r="AT326" s="170"/>
      <c r="AU326" s="170"/>
      <c r="AV326" s="170"/>
    </row>
    <row r="327" spans="3:48" x14ac:dyDescent="0.2">
      <c r="C327" s="170">
        <v>1.25</v>
      </c>
      <c r="D327" s="170"/>
      <c r="E327" s="170"/>
      <c r="J327" s="170">
        <v>21</v>
      </c>
      <c r="K327" s="170"/>
      <c r="L327" s="170"/>
      <c r="M327" s="170"/>
      <c r="Q327" s="170">
        <v>1.7999999999999999E-2</v>
      </c>
      <c r="R327" s="170"/>
      <c r="S327" s="170"/>
      <c r="T327" s="170"/>
      <c r="U327" s="170"/>
      <c r="V327" s="170"/>
      <c r="AC327" s="170">
        <v>6</v>
      </c>
      <c r="AD327" s="170"/>
      <c r="AE327" s="170"/>
      <c r="AJ327" s="170">
        <v>7.3</v>
      </c>
      <c r="AK327" s="170"/>
      <c r="AL327" s="170"/>
      <c r="AM327" s="170"/>
      <c r="AQ327" s="170">
        <v>0.90800000000000003</v>
      </c>
      <c r="AR327" s="170"/>
      <c r="AS327" s="170"/>
      <c r="AT327" s="170"/>
      <c r="AU327" s="170"/>
      <c r="AV327" s="170"/>
    </row>
    <row r="328" spans="3:48" x14ac:dyDescent="0.2">
      <c r="C328" s="170">
        <v>1.25</v>
      </c>
      <c r="D328" s="170"/>
      <c r="E328" s="170"/>
      <c r="J328" s="170">
        <v>17</v>
      </c>
      <c r="K328" s="170"/>
      <c r="L328" s="170"/>
      <c r="M328" s="170"/>
      <c r="Q328" s="170">
        <v>9.8000000000000004E-2</v>
      </c>
      <c r="R328" s="170"/>
      <c r="S328" s="170"/>
      <c r="T328" s="170"/>
      <c r="U328" s="170"/>
      <c r="V328" s="170"/>
      <c r="AC328" s="170">
        <v>6</v>
      </c>
      <c r="AD328" s="170"/>
      <c r="AE328" s="170"/>
      <c r="AJ328" s="170">
        <v>7</v>
      </c>
      <c r="AK328" s="170"/>
      <c r="AL328" s="170"/>
      <c r="AM328" s="170"/>
      <c r="AQ328" s="170">
        <v>0.94599999999999995</v>
      </c>
      <c r="AR328" s="170"/>
      <c r="AS328" s="170"/>
      <c r="AT328" s="170"/>
      <c r="AU328" s="170"/>
      <c r="AV328" s="170"/>
    </row>
    <row r="329" spans="3:48" x14ac:dyDescent="0.2">
      <c r="C329" s="170">
        <v>1.25</v>
      </c>
      <c r="D329" s="170"/>
      <c r="E329" s="170"/>
      <c r="J329" s="170">
        <v>13.5</v>
      </c>
      <c r="K329" s="170"/>
      <c r="L329" s="170"/>
      <c r="M329" s="170"/>
      <c r="Q329" s="170">
        <v>0.123</v>
      </c>
      <c r="R329" s="170"/>
      <c r="S329" s="170"/>
      <c r="T329" s="170"/>
      <c r="U329" s="170"/>
      <c r="V329" s="170"/>
    </row>
    <row r="330" spans="3:48" x14ac:dyDescent="0.2">
      <c r="C330" s="170">
        <v>1.25</v>
      </c>
      <c r="D330" s="170"/>
      <c r="E330" s="170"/>
      <c r="J330" s="170">
        <v>11</v>
      </c>
      <c r="K330" s="170"/>
      <c r="L330" s="170"/>
      <c r="M330" s="170"/>
      <c r="Q330" s="170">
        <v>0.151</v>
      </c>
      <c r="R330" s="170"/>
      <c r="S330" s="170"/>
      <c r="T330" s="170"/>
      <c r="U330" s="170"/>
      <c r="V330" s="170"/>
      <c r="AC330" s="170">
        <v>8</v>
      </c>
      <c r="AD330" s="170"/>
      <c r="AE330" s="170"/>
      <c r="AJ330" s="170">
        <v>32.5</v>
      </c>
      <c r="AK330" s="170"/>
      <c r="AL330" s="170"/>
      <c r="AM330" s="170"/>
      <c r="AQ330" s="170">
        <v>0.26500000000000001</v>
      </c>
      <c r="AR330" s="170"/>
      <c r="AS330" s="170"/>
      <c r="AT330" s="170"/>
      <c r="AU330" s="170"/>
      <c r="AV330" s="170"/>
    </row>
    <row r="331" spans="3:48" x14ac:dyDescent="0.2">
      <c r="C331" s="170">
        <v>1.25</v>
      </c>
      <c r="D331" s="170"/>
      <c r="E331" s="170"/>
      <c r="J331" s="170">
        <v>9</v>
      </c>
      <c r="K331" s="170"/>
      <c r="L331" s="170"/>
      <c r="M331" s="170"/>
      <c r="Q331" s="170">
        <v>0.184</v>
      </c>
      <c r="R331" s="170"/>
      <c r="S331" s="170"/>
      <c r="T331" s="170"/>
      <c r="U331" s="170"/>
      <c r="V331" s="170"/>
      <c r="AC331" s="170">
        <v>8</v>
      </c>
      <c r="AD331" s="170"/>
      <c r="AE331" s="170"/>
      <c r="AJ331" s="170">
        <v>26</v>
      </c>
      <c r="AK331" s="170"/>
      <c r="AL331" s="170"/>
      <c r="AM331" s="170"/>
      <c r="AQ331" s="170">
        <v>0.33200000000000002</v>
      </c>
      <c r="AR331" s="170"/>
      <c r="AS331" s="170"/>
      <c r="AT331" s="170"/>
      <c r="AU331" s="170"/>
      <c r="AV331" s="170"/>
    </row>
    <row r="332" spans="3:48" x14ac:dyDescent="0.2">
      <c r="C332" s="170">
        <v>1.25</v>
      </c>
      <c r="D332" s="170"/>
      <c r="E332" s="170"/>
      <c r="J332" s="170">
        <v>7.3</v>
      </c>
      <c r="K332" s="170"/>
      <c r="L332" s="170"/>
      <c r="M332" s="170"/>
      <c r="Q332" s="170">
        <v>0.22700000000000001</v>
      </c>
      <c r="R332" s="170"/>
      <c r="S332" s="170"/>
      <c r="T332" s="170"/>
      <c r="U332" s="170"/>
      <c r="V332" s="170"/>
      <c r="AC332" s="170">
        <v>8</v>
      </c>
      <c r="AD332" s="170"/>
      <c r="AE332" s="170"/>
      <c r="AJ332" s="170">
        <v>21</v>
      </c>
      <c r="AK332" s="170"/>
      <c r="AL332" s="170"/>
      <c r="AM332" s="170"/>
      <c r="AQ332" s="170">
        <v>0.41</v>
      </c>
      <c r="AR332" s="170"/>
      <c r="AS332" s="170"/>
      <c r="AT332" s="170"/>
      <c r="AU332" s="170"/>
      <c r="AV332" s="170"/>
    </row>
    <row r="333" spans="3:48" x14ac:dyDescent="0.2">
      <c r="AC333" s="170">
        <v>8</v>
      </c>
      <c r="AD333" s="170"/>
      <c r="AE333" s="170"/>
      <c r="AJ333" s="170">
        <v>17</v>
      </c>
      <c r="AK333" s="170"/>
      <c r="AL333" s="170"/>
      <c r="AM333" s="170"/>
      <c r="AQ333" s="170">
        <v>0.50800000000000001</v>
      </c>
      <c r="AR333" s="170"/>
      <c r="AS333" s="170"/>
      <c r="AT333" s="170"/>
      <c r="AU333" s="170"/>
      <c r="AV333" s="170"/>
    </row>
    <row r="334" spans="3:48" x14ac:dyDescent="0.2">
      <c r="C334" s="170">
        <v>1.5</v>
      </c>
      <c r="D334" s="170"/>
      <c r="E334" s="170"/>
      <c r="J334" s="170">
        <v>21</v>
      </c>
      <c r="K334" s="170"/>
      <c r="L334" s="170"/>
      <c r="M334" s="170"/>
      <c r="Q334" s="170">
        <v>0.09</v>
      </c>
      <c r="R334" s="170"/>
      <c r="S334" s="170"/>
      <c r="T334" s="170"/>
      <c r="U334" s="170"/>
      <c r="V334" s="170"/>
      <c r="AC334" s="170">
        <v>8</v>
      </c>
      <c r="AD334" s="170"/>
      <c r="AE334" s="170"/>
      <c r="AJ334" s="170">
        <v>3.5</v>
      </c>
      <c r="AK334" s="170"/>
      <c r="AL334" s="170"/>
      <c r="AM334" s="170"/>
      <c r="AQ334" s="170">
        <v>0.63900000000000001</v>
      </c>
      <c r="AR334" s="170"/>
      <c r="AS334" s="170"/>
      <c r="AT334" s="170"/>
      <c r="AU334" s="170"/>
      <c r="AV334" s="170"/>
    </row>
    <row r="335" spans="3:48" x14ac:dyDescent="0.2">
      <c r="C335" s="170">
        <v>1.5</v>
      </c>
      <c r="D335" s="170"/>
      <c r="E335" s="170"/>
      <c r="J335" s="170">
        <v>17</v>
      </c>
      <c r="K335" s="170"/>
      <c r="L335" s="170"/>
      <c r="M335" s="170"/>
      <c r="Q335" s="170">
        <v>0.112</v>
      </c>
      <c r="R335" s="170"/>
      <c r="S335" s="170"/>
      <c r="T335" s="170"/>
      <c r="U335" s="170"/>
      <c r="V335" s="170"/>
      <c r="AC335" s="170">
        <v>8</v>
      </c>
      <c r="AD335" s="170"/>
      <c r="AE335" s="170"/>
      <c r="AJ335" s="170">
        <v>11</v>
      </c>
      <c r="AK335" s="170"/>
      <c r="AL335" s="170"/>
      <c r="AM335" s="170"/>
      <c r="AQ335" s="170">
        <v>0.78500000000000003</v>
      </c>
      <c r="AR335" s="170"/>
      <c r="AS335" s="170"/>
      <c r="AT335" s="170"/>
      <c r="AU335" s="170"/>
      <c r="AV335" s="170"/>
    </row>
    <row r="336" spans="3:48" x14ac:dyDescent="0.2">
      <c r="C336" s="170">
        <v>1.5</v>
      </c>
      <c r="D336" s="170"/>
      <c r="E336" s="170"/>
      <c r="J336" s="170">
        <v>13.5</v>
      </c>
      <c r="K336" s="170"/>
      <c r="L336" s="170"/>
      <c r="M336" s="170"/>
      <c r="Q336" s="170">
        <v>0.14099999999999999</v>
      </c>
      <c r="R336" s="170"/>
      <c r="S336" s="170"/>
      <c r="T336" s="170"/>
      <c r="U336" s="170"/>
      <c r="V336" s="170"/>
      <c r="AC336" s="170">
        <v>8</v>
      </c>
      <c r="AD336" s="170"/>
      <c r="AE336" s="170"/>
      <c r="AJ336" s="170">
        <v>9</v>
      </c>
      <c r="AK336" s="170"/>
      <c r="AL336" s="170"/>
      <c r="AM336" s="170"/>
      <c r="AQ336" s="170">
        <v>0.95799999999999996</v>
      </c>
      <c r="AR336" s="170"/>
      <c r="AS336" s="170"/>
      <c r="AT336" s="170"/>
      <c r="AU336" s="170"/>
      <c r="AV336" s="170"/>
    </row>
    <row r="337" spans="3:48" x14ac:dyDescent="0.2">
      <c r="C337" s="170">
        <v>1.5</v>
      </c>
      <c r="D337" s="170"/>
      <c r="E337" s="170"/>
      <c r="J337" s="170">
        <v>11</v>
      </c>
      <c r="K337" s="170"/>
      <c r="L337" s="170"/>
      <c r="M337" s="170"/>
      <c r="Q337" s="170">
        <v>0.17299999999999999</v>
      </c>
      <c r="R337" s="170"/>
      <c r="S337" s="170"/>
      <c r="T337" s="170"/>
      <c r="U337" s="170"/>
      <c r="V337" s="170"/>
      <c r="AC337" s="170">
        <v>8</v>
      </c>
      <c r="AD337" s="170"/>
      <c r="AE337" s="170"/>
      <c r="AJ337" s="170">
        <v>7.3</v>
      </c>
      <c r="AK337" s="170"/>
      <c r="AL337" s="170"/>
      <c r="AM337" s="170"/>
      <c r="AQ337" s="170">
        <v>1.1819999999999999</v>
      </c>
      <c r="AR337" s="170"/>
      <c r="AS337" s="170"/>
      <c r="AT337" s="170"/>
      <c r="AU337" s="170"/>
      <c r="AV337" s="170"/>
    </row>
    <row r="338" spans="3:48" x14ac:dyDescent="0.2">
      <c r="C338" s="170">
        <v>1.5</v>
      </c>
      <c r="D338" s="170"/>
      <c r="E338" s="170"/>
      <c r="J338" s="170">
        <v>9</v>
      </c>
      <c r="K338" s="170"/>
      <c r="L338" s="170"/>
      <c r="M338" s="170"/>
      <c r="Q338" s="170">
        <v>0.21099999999999999</v>
      </c>
      <c r="R338" s="170"/>
      <c r="S338" s="170"/>
      <c r="T338" s="170"/>
      <c r="U338" s="170"/>
      <c r="V338" s="170"/>
      <c r="AC338" s="170">
        <v>8</v>
      </c>
      <c r="AD338" s="170"/>
      <c r="AE338" s="170"/>
      <c r="AJ338" s="170">
        <v>7</v>
      </c>
      <c r="AK338" s="170"/>
      <c r="AL338" s="170"/>
      <c r="AM338" s="170"/>
      <c r="AQ338" s="170">
        <v>1.232</v>
      </c>
      <c r="AR338" s="170"/>
      <c r="AS338" s="170"/>
      <c r="AT338" s="170"/>
      <c r="AU338" s="170"/>
      <c r="AV338" s="170"/>
    </row>
    <row r="339" spans="3:48" x14ac:dyDescent="0.2">
      <c r="C339" s="170">
        <v>1.5</v>
      </c>
      <c r="D339" s="170"/>
      <c r="E339" s="170"/>
      <c r="J339" s="170">
        <v>7.3</v>
      </c>
      <c r="K339" s="170"/>
      <c r="L339" s="170"/>
      <c r="M339" s="170"/>
      <c r="Q339" s="170">
        <v>0.26</v>
      </c>
      <c r="R339" s="170"/>
      <c r="S339" s="170"/>
      <c r="T339" s="170"/>
      <c r="U339" s="170"/>
      <c r="V339" s="170"/>
    </row>
    <row r="340" spans="3:48" x14ac:dyDescent="0.2">
      <c r="AC340" s="170">
        <v>10</v>
      </c>
      <c r="AD340" s="170"/>
      <c r="AE340" s="170"/>
      <c r="AJ340" s="170">
        <v>32.5</v>
      </c>
      <c r="AK340" s="170"/>
      <c r="AL340" s="170"/>
      <c r="AM340" s="170"/>
      <c r="AQ340" s="170">
        <v>0.33100000000000002</v>
      </c>
      <c r="AR340" s="170"/>
      <c r="AS340" s="170"/>
      <c r="AT340" s="170"/>
      <c r="AU340" s="170"/>
      <c r="AV340" s="170"/>
    </row>
    <row r="341" spans="3:48" x14ac:dyDescent="0.2">
      <c r="C341" s="170">
        <v>2</v>
      </c>
      <c r="D341" s="170"/>
      <c r="E341" s="170"/>
      <c r="J341" s="170">
        <v>21</v>
      </c>
      <c r="K341" s="170"/>
      <c r="L341" s="170"/>
      <c r="M341" s="170"/>
      <c r="Q341" s="170">
        <v>0.113</v>
      </c>
      <c r="R341" s="170"/>
      <c r="S341" s="170"/>
      <c r="T341" s="170"/>
      <c r="U341" s="170"/>
      <c r="V341" s="170"/>
      <c r="AC341" s="170">
        <v>10</v>
      </c>
      <c r="AD341" s="170"/>
      <c r="AE341" s="170"/>
      <c r="AJ341" s="170">
        <v>26</v>
      </c>
      <c r="AK341" s="170"/>
      <c r="AL341" s="170"/>
      <c r="AM341" s="170"/>
      <c r="AQ341" s="170">
        <v>0.41299999999999998</v>
      </c>
      <c r="AR341" s="170"/>
      <c r="AS341" s="170"/>
      <c r="AT341" s="170"/>
      <c r="AU341" s="170"/>
      <c r="AV341" s="170"/>
    </row>
    <row r="342" spans="3:48" x14ac:dyDescent="0.2">
      <c r="C342" s="170">
        <v>2</v>
      </c>
      <c r="D342" s="170"/>
      <c r="E342" s="170"/>
      <c r="J342" s="170">
        <v>17</v>
      </c>
      <c r="K342" s="170"/>
      <c r="L342" s="170"/>
      <c r="M342" s="170"/>
      <c r="Q342" s="170">
        <v>0.14000000000000001</v>
      </c>
      <c r="R342" s="170"/>
      <c r="S342" s="170"/>
      <c r="T342" s="170"/>
      <c r="U342" s="170"/>
      <c r="V342" s="170"/>
      <c r="AC342" s="170">
        <v>10</v>
      </c>
      <c r="AD342" s="170"/>
      <c r="AE342" s="170"/>
      <c r="AJ342" s="170">
        <v>21</v>
      </c>
      <c r="AK342" s="170"/>
      <c r="AL342" s="170"/>
      <c r="AM342" s="170"/>
      <c r="AQ342" s="170">
        <v>0.51100000000000001</v>
      </c>
      <c r="AR342" s="170"/>
      <c r="AS342" s="170"/>
      <c r="AT342" s="170"/>
      <c r="AU342" s="170"/>
      <c r="AV342" s="170"/>
    </row>
    <row r="343" spans="3:48" x14ac:dyDescent="0.2">
      <c r="C343" s="170">
        <v>2</v>
      </c>
      <c r="D343" s="170"/>
      <c r="E343" s="170"/>
      <c r="J343" s="170">
        <v>13.5</v>
      </c>
      <c r="K343" s="170"/>
      <c r="L343" s="170"/>
      <c r="M343" s="170"/>
      <c r="Q343" s="170">
        <v>0.17599999999999999</v>
      </c>
      <c r="R343" s="170"/>
      <c r="S343" s="170"/>
      <c r="T343" s="170"/>
      <c r="U343" s="170"/>
      <c r="V343" s="170"/>
      <c r="AC343" s="170">
        <v>10</v>
      </c>
      <c r="AD343" s="170"/>
      <c r="AE343" s="170"/>
      <c r="AJ343" s="170">
        <v>17</v>
      </c>
      <c r="AK343" s="170"/>
      <c r="AL343" s="170"/>
      <c r="AM343" s="170"/>
      <c r="AQ343" s="170">
        <v>0.63300000000000001</v>
      </c>
      <c r="AR343" s="170"/>
      <c r="AS343" s="170"/>
      <c r="AT343" s="170"/>
      <c r="AU343" s="170"/>
      <c r="AV343" s="170"/>
    </row>
    <row r="344" spans="3:48" x14ac:dyDescent="0.2">
      <c r="C344" s="170">
        <v>2</v>
      </c>
      <c r="D344" s="170"/>
      <c r="E344" s="170"/>
      <c r="J344" s="170">
        <v>11</v>
      </c>
      <c r="K344" s="170"/>
      <c r="L344" s="170"/>
      <c r="M344" s="170"/>
      <c r="Q344" s="170">
        <v>0.216</v>
      </c>
      <c r="R344" s="170"/>
      <c r="S344" s="170"/>
      <c r="T344" s="170"/>
      <c r="U344" s="170"/>
      <c r="V344" s="170"/>
      <c r="AC344" s="170">
        <v>10</v>
      </c>
      <c r="AD344" s="170"/>
      <c r="AE344" s="170"/>
      <c r="AJ344" s="170">
        <v>3.5</v>
      </c>
      <c r="AK344" s="170"/>
      <c r="AL344" s="170"/>
      <c r="AM344" s="170"/>
      <c r="AQ344" s="170">
        <v>0.79700000000000004</v>
      </c>
      <c r="AR344" s="170"/>
      <c r="AS344" s="170"/>
      <c r="AT344" s="170"/>
      <c r="AU344" s="170"/>
      <c r="AV344" s="170"/>
    </row>
    <row r="345" spans="3:48" x14ac:dyDescent="0.2">
      <c r="C345" s="170">
        <v>2</v>
      </c>
      <c r="D345" s="170"/>
      <c r="E345" s="170"/>
      <c r="J345" s="170">
        <v>9</v>
      </c>
      <c r="K345" s="170"/>
      <c r="L345" s="170"/>
      <c r="M345" s="170"/>
      <c r="Q345" s="170">
        <v>0.26400000000000001</v>
      </c>
      <c r="R345" s="170"/>
      <c r="S345" s="170"/>
      <c r="T345" s="170"/>
      <c r="U345" s="170"/>
      <c r="V345" s="170"/>
      <c r="AC345" s="170">
        <v>10</v>
      </c>
      <c r="AD345" s="170"/>
      <c r="AE345" s="170"/>
      <c r="AJ345" s="170">
        <v>11</v>
      </c>
      <c r="AK345" s="170"/>
      <c r="AL345" s="170"/>
      <c r="AM345" s="170"/>
      <c r="AQ345" s="170">
        <v>0.97799999999999998</v>
      </c>
      <c r="AR345" s="170"/>
      <c r="AS345" s="170"/>
      <c r="AT345" s="170"/>
      <c r="AU345" s="170"/>
      <c r="AV345" s="170"/>
    </row>
    <row r="346" spans="3:48" x14ac:dyDescent="0.2">
      <c r="C346" s="170">
        <v>2</v>
      </c>
      <c r="D346" s="170"/>
      <c r="E346" s="170"/>
      <c r="J346" s="170">
        <v>7.3</v>
      </c>
      <c r="K346" s="170"/>
      <c r="L346" s="170"/>
      <c r="M346" s="170"/>
      <c r="Q346" s="170">
        <v>0.32500000000000001</v>
      </c>
      <c r="R346" s="170"/>
      <c r="S346" s="170"/>
      <c r="T346" s="170"/>
      <c r="U346" s="170"/>
      <c r="V346" s="170"/>
      <c r="AC346" s="170">
        <v>10</v>
      </c>
      <c r="AD346" s="170"/>
      <c r="AE346" s="170"/>
      <c r="AJ346" s="170">
        <v>9</v>
      </c>
      <c r="AK346" s="170"/>
      <c r="AL346" s="170"/>
      <c r="AM346" s="170"/>
      <c r="AQ346" s="170">
        <v>1.194</v>
      </c>
      <c r="AR346" s="170"/>
      <c r="AS346" s="170"/>
      <c r="AT346" s="170"/>
      <c r="AU346" s="170"/>
      <c r="AV346" s="170"/>
    </row>
    <row r="347" spans="3:48" x14ac:dyDescent="0.2">
      <c r="AC347" s="170">
        <v>10</v>
      </c>
      <c r="AD347" s="170"/>
      <c r="AE347" s="170"/>
      <c r="AJ347" s="170">
        <v>7.3</v>
      </c>
      <c r="AK347" s="170"/>
      <c r="AL347" s="170"/>
      <c r="AM347" s="170"/>
      <c r="AQ347" s="170">
        <v>1.4730000000000001</v>
      </c>
      <c r="AR347" s="170"/>
      <c r="AS347" s="170"/>
      <c r="AT347" s="170"/>
      <c r="AU347" s="170"/>
      <c r="AV347" s="170"/>
    </row>
    <row r="348" spans="3:48" x14ac:dyDescent="0.2">
      <c r="C348" s="170">
        <v>3</v>
      </c>
      <c r="D348" s="170"/>
      <c r="E348" s="170"/>
      <c r="J348" s="170">
        <v>21</v>
      </c>
      <c r="K348" s="170"/>
      <c r="L348" s="170"/>
      <c r="M348" s="170"/>
      <c r="Q348" s="170">
        <v>0.16700000000000001</v>
      </c>
      <c r="R348" s="170"/>
      <c r="S348" s="170"/>
      <c r="T348" s="170"/>
      <c r="U348" s="170"/>
      <c r="V348" s="170"/>
      <c r="AC348" s="170">
        <v>10</v>
      </c>
      <c r="AD348" s="170"/>
      <c r="AE348" s="170"/>
      <c r="AJ348" s="170">
        <v>7</v>
      </c>
      <c r="AK348" s="170"/>
      <c r="AL348" s="170"/>
      <c r="AM348" s="170"/>
      <c r="AQ348" s="170">
        <v>1.536</v>
      </c>
      <c r="AR348" s="170"/>
      <c r="AS348" s="170"/>
      <c r="AT348" s="170"/>
      <c r="AU348" s="170"/>
      <c r="AV348" s="170"/>
    </row>
    <row r="349" spans="3:48" x14ac:dyDescent="0.2">
      <c r="C349" s="170">
        <v>3</v>
      </c>
      <c r="D349" s="170"/>
      <c r="E349" s="170"/>
      <c r="J349" s="170">
        <v>17</v>
      </c>
      <c r="K349" s="170"/>
      <c r="L349" s="170"/>
      <c r="M349" s="170"/>
      <c r="Q349" s="170">
        <v>0.20599999999999999</v>
      </c>
      <c r="R349" s="170"/>
      <c r="S349" s="170"/>
      <c r="T349" s="170"/>
      <c r="U349" s="170"/>
      <c r="V349" s="170"/>
    </row>
    <row r="350" spans="3:48" x14ac:dyDescent="0.2">
      <c r="C350" s="170">
        <v>3</v>
      </c>
      <c r="D350" s="170"/>
      <c r="E350" s="170"/>
      <c r="J350" s="170">
        <v>13.5</v>
      </c>
      <c r="K350" s="170"/>
      <c r="L350" s="170"/>
      <c r="M350" s="170"/>
      <c r="Q350" s="170">
        <v>0.25900000000000001</v>
      </c>
      <c r="R350" s="170"/>
      <c r="S350" s="170"/>
      <c r="T350" s="170"/>
      <c r="U350" s="170"/>
      <c r="V350" s="170"/>
      <c r="AC350" s="170">
        <v>12</v>
      </c>
      <c r="AD350" s="170"/>
      <c r="AE350" s="170"/>
      <c r="AJ350" s="170">
        <v>32.5</v>
      </c>
      <c r="AK350" s="170"/>
      <c r="AL350" s="170"/>
      <c r="AM350" s="170"/>
      <c r="AQ350" s="170">
        <v>0.39200000000000002</v>
      </c>
      <c r="AR350" s="170"/>
      <c r="AS350" s="170"/>
      <c r="AT350" s="170"/>
      <c r="AU350" s="170"/>
      <c r="AV350" s="170"/>
    </row>
    <row r="351" spans="3:48" x14ac:dyDescent="0.2">
      <c r="C351" s="170">
        <v>3</v>
      </c>
      <c r="D351" s="170"/>
      <c r="E351" s="170"/>
      <c r="J351" s="170">
        <v>11</v>
      </c>
      <c r="K351" s="170"/>
      <c r="L351" s="170"/>
      <c r="M351" s="170"/>
      <c r="Q351" s="170">
        <v>0.318</v>
      </c>
      <c r="R351" s="170"/>
      <c r="S351" s="170"/>
      <c r="T351" s="170"/>
      <c r="U351" s="170"/>
      <c r="V351" s="170"/>
      <c r="AC351" s="170">
        <v>12</v>
      </c>
      <c r="AD351" s="170"/>
      <c r="AE351" s="170"/>
      <c r="AJ351" s="170">
        <v>26</v>
      </c>
      <c r="AK351" s="170"/>
      <c r="AL351" s="170"/>
      <c r="AM351" s="170"/>
      <c r="AQ351" s="170">
        <v>0.49</v>
      </c>
      <c r="AR351" s="170"/>
      <c r="AS351" s="170"/>
      <c r="AT351" s="170"/>
      <c r="AU351" s="170"/>
      <c r="AV351" s="170"/>
    </row>
    <row r="352" spans="3:48" x14ac:dyDescent="0.2">
      <c r="C352" s="170">
        <v>3</v>
      </c>
      <c r="D352" s="170"/>
      <c r="E352" s="170"/>
      <c r="J352" s="170">
        <v>9</v>
      </c>
      <c r="K352" s="170"/>
      <c r="L352" s="170"/>
      <c r="M352" s="170"/>
      <c r="Q352" s="170">
        <v>0.38900000000000001</v>
      </c>
      <c r="R352" s="170"/>
      <c r="S352" s="170"/>
      <c r="T352" s="170"/>
      <c r="U352" s="170"/>
      <c r="V352" s="170"/>
      <c r="AC352" s="170">
        <v>12</v>
      </c>
      <c r="AD352" s="170"/>
      <c r="AE352" s="170"/>
      <c r="AJ352" s="170">
        <v>21</v>
      </c>
      <c r="AK352" s="170"/>
      <c r="AL352" s="170"/>
      <c r="AM352" s="170"/>
      <c r="AQ352" s="170">
        <v>0.60799999999999998</v>
      </c>
      <c r="AR352" s="170"/>
      <c r="AS352" s="170"/>
      <c r="AT352" s="170"/>
      <c r="AU352" s="170"/>
      <c r="AV352" s="170"/>
    </row>
    <row r="353" spans="3:48" x14ac:dyDescent="0.2">
      <c r="C353" s="170">
        <v>3</v>
      </c>
      <c r="D353" s="170"/>
      <c r="E353" s="170"/>
      <c r="J353" s="170">
        <v>7.3</v>
      </c>
      <c r="K353" s="170"/>
      <c r="L353" s="170"/>
      <c r="M353" s="170"/>
      <c r="Q353" s="170">
        <v>0.47899999999999998</v>
      </c>
      <c r="R353" s="170"/>
      <c r="S353" s="170"/>
      <c r="T353" s="170"/>
      <c r="U353" s="170"/>
      <c r="V353" s="170"/>
      <c r="AC353" s="170">
        <v>12</v>
      </c>
      <c r="AD353" s="170"/>
      <c r="AE353" s="170"/>
      <c r="AJ353" s="170">
        <v>17</v>
      </c>
      <c r="AK353" s="170"/>
      <c r="AL353" s="170"/>
      <c r="AM353" s="170"/>
      <c r="AQ353" s="170">
        <v>0.75</v>
      </c>
      <c r="AR353" s="170"/>
      <c r="AS353" s="170"/>
      <c r="AT353" s="170"/>
      <c r="AU353" s="170"/>
      <c r="AV353" s="170"/>
    </row>
    <row r="354" spans="3:48" x14ac:dyDescent="0.2">
      <c r="C354" s="170">
        <v>3</v>
      </c>
      <c r="D354" s="170"/>
      <c r="E354" s="170"/>
      <c r="J354" s="170">
        <v>7</v>
      </c>
      <c r="K354" s="170"/>
      <c r="L354" s="170"/>
      <c r="M354" s="170"/>
      <c r="Q354" s="170">
        <v>0.5</v>
      </c>
      <c r="R354" s="170"/>
      <c r="S354" s="170"/>
      <c r="T354" s="170"/>
      <c r="U354" s="170"/>
      <c r="V354" s="170"/>
      <c r="AC354" s="170">
        <v>12</v>
      </c>
      <c r="AD354" s="170"/>
      <c r="AE354" s="170"/>
      <c r="AJ354" s="170">
        <v>3.5</v>
      </c>
      <c r="AK354" s="170"/>
      <c r="AL354" s="170"/>
      <c r="AM354" s="170"/>
      <c r="AQ354" s="170">
        <v>0.94499999999999995</v>
      </c>
      <c r="AR354" s="170"/>
      <c r="AS354" s="170"/>
      <c r="AT354" s="170"/>
      <c r="AU354" s="170"/>
      <c r="AV354" s="170"/>
    </row>
    <row r="355" spans="3:48" x14ac:dyDescent="0.2">
      <c r="AC355" s="170">
        <v>12</v>
      </c>
      <c r="AD355" s="170"/>
      <c r="AE355" s="170"/>
      <c r="AJ355" s="170">
        <v>11</v>
      </c>
      <c r="AK355" s="170"/>
      <c r="AL355" s="170"/>
      <c r="AM355" s="170"/>
      <c r="AQ355" s="170">
        <v>1.1599999999999999</v>
      </c>
      <c r="AR355" s="170"/>
      <c r="AS355" s="170"/>
      <c r="AT355" s="170"/>
      <c r="AU355" s="170"/>
      <c r="AV355" s="170"/>
    </row>
    <row r="356" spans="3:48" x14ac:dyDescent="0.2">
      <c r="C356" s="170">
        <v>4</v>
      </c>
      <c r="D356" s="170"/>
      <c r="E356" s="170"/>
      <c r="J356" s="170">
        <v>21</v>
      </c>
      <c r="K356" s="170"/>
      <c r="L356" s="170"/>
      <c r="M356" s="170"/>
      <c r="Q356" s="170">
        <v>0.214</v>
      </c>
      <c r="R356" s="170"/>
      <c r="S356" s="170"/>
      <c r="T356" s="170"/>
      <c r="U356" s="170"/>
      <c r="V356" s="170"/>
      <c r="AC356" s="170">
        <v>12</v>
      </c>
      <c r="AD356" s="170"/>
      <c r="AE356" s="170"/>
      <c r="AJ356" s="170">
        <v>9</v>
      </c>
      <c r="AK356" s="170"/>
      <c r="AL356" s="170"/>
      <c r="AM356" s="170"/>
      <c r="AQ356" s="170">
        <v>1.417</v>
      </c>
      <c r="AR356" s="170"/>
      <c r="AS356" s="170"/>
      <c r="AT356" s="170"/>
      <c r="AU356" s="170"/>
      <c r="AV356" s="170"/>
    </row>
    <row r="357" spans="3:48" x14ac:dyDescent="0.2">
      <c r="C357" s="170">
        <v>4</v>
      </c>
      <c r="D357" s="170"/>
      <c r="E357" s="170"/>
      <c r="J357" s="170">
        <v>17</v>
      </c>
      <c r="K357" s="170"/>
      <c r="L357" s="170"/>
      <c r="M357" s="170"/>
      <c r="Q357" s="170">
        <v>0.26400000000000001</v>
      </c>
      <c r="R357" s="170"/>
      <c r="S357" s="170"/>
      <c r="T357" s="170"/>
      <c r="U357" s="170"/>
      <c r="V357" s="170"/>
      <c r="AC357" s="170">
        <v>12</v>
      </c>
      <c r="AD357" s="170"/>
      <c r="AE357" s="170"/>
      <c r="AJ357" s="170">
        <v>7.3</v>
      </c>
      <c r="AK357" s="170"/>
      <c r="AL357" s="170"/>
      <c r="AM357" s="170"/>
      <c r="AQ357" s="170">
        <v>1.7470000000000001</v>
      </c>
      <c r="AR357" s="170"/>
      <c r="AS357" s="170"/>
      <c r="AT357" s="170"/>
      <c r="AU357" s="170"/>
      <c r="AV357" s="170"/>
    </row>
    <row r="358" spans="3:48" x14ac:dyDescent="0.2">
      <c r="C358" s="170">
        <v>4</v>
      </c>
      <c r="D358" s="170"/>
      <c r="E358" s="170"/>
      <c r="J358" s="170">
        <v>13.5</v>
      </c>
      <c r="K358" s="170"/>
      <c r="L358" s="170"/>
      <c r="M358" s="170"/>
      <c r="Q358" s="170">
        <v>0.33300000000000002</v>
      </c>
      <c r="R358" s="170"/>
      <c r="S358" s="170"/>
      <c r="T358" s="170"/>
      <c r="U358" s="170"/>
      <c r="V358" s="170"/>
      <c r="AC358" s="170">
        <v>12</v>
      </c>
      <c r="AD358" s="170"/>
      <c r="AE358" s="170"/>
      <c r="AJ358" s="170">
        <v>7</v>
      </c>
      <c r="AK358" s="170"/>
      <c r="AL358" s="170"/>
      <c r="AM358" s="170"/>
      <c r="AQ358" s="170">
        <v>1.821</v>
      </c>
      <c r="AR358" s="170"/>
      <c r="AS358" s="170"/>
      <c r="AT358" s="170"/>
      <c r="AU358" s="170"/>
      <c r="AV358" s="170"/>
    </row>
    <row r="359" spans="3:48" x14ac:dyDescent="0.2">
      <c r="C359" s="170">
        <v>4</v>
      </c>
      <c r="D359" s="170"/>
      <c r="E359" s="170"/>
      <c r="J359" s="170">
        <v>11</v>
      </c>
      <c r="K359" s="170"/>
      <c r="L359" s="170"/>
      <c r="M359" s="170"/>
      <c r="Q359" s="170">
        <v>0.40899999999999997</v>
      </c>
      <c r="R359" s="170"/>
      <c r="S359" s="170"/>
      <c r="T359" s="170"/>
      <c r="U359" s="170"/>
      <c r="V359" s="170"/>
    </row>
    <row r="360" spans="3:48" x14ac:dyDescent="0.2">
      <c r="C360" s="170">
        <v>4</v>
      </c>
      <c r="D360" s="170"/>
      <c r="E360" s="170"/>
      <c r="J360" s="170">
        <v>9</v>
      </c>
      <c r="K360" s="170"/>
      <c r="L360" s="170"/>
      <c r="M360" s="170"/>
      <c r="Q360" s="170">
        <v>0.5</v>
      </c>
      <c r="R360" s="170"/>
      <c r="S360" s="170"/>
      <c r="T360" s="170"/>
      <c r="U360" s="170"/>
      <c r="V360" s="170"/>
    </row>
    <row r="361" spans="3:48" x14ac:dyDescent="0.2">
      <c r="C361" s="170">
        <v>4</v>
      </c>
      <c r="D361" s="170"/>
      <c r="E361" s="170"/>
      <c r="J361" s="170">
        <v>7.3</v>
      </c>
      <c r="K361" s="170"/>
      <c r="L361" s="170"/>
      <c r="M361" s="170"/>
      <c r="Q361" s="170">
        <v>0.61599999999999999</v>
      </c>
      <c r="R361" s="170"/>
      <c r="S361" s="170"/>
      <c r="T361" s="170"/>
      <c r="U361" s="170"/>
      <c r="V361" s="170"/>
    </row>
    <row r="362" spans="3:48" x14ac:dyDescent="0.2">
      <c r="C362" s="170">
        <v>4</v>
      </c>
      <c r="D362" s="170"/>
      <c r="E362" s="170"/>
      <c r="J362" s="170">
        <v>7</v>
      </c>
      <c r="K362" s="170"/>
      <c r="L362" s="170"/>
      <c r="M362" s="170"/>
      <c r="Q362" s="170">
        <v>0.64300000000000002</v>
      </c>
      <c r="R362" s="170"/>
      <c r="S362" s="170"/>
      <c r="T362" s="170"/>
      <c r="U362" s="170"/>
      <c r="V362" s="170"/>
    </row>
    <row r="364" spans="3:48" x14ac:dyDescent="0.2">
      <c r="C364" s="170">
        <v>5</v>
      </c>
      <c r="D364" s="170"/>
      <c r="E364" s="170"/>
      <c r="J364" s="170">
        <v>21</v>
      </c>
      <c r="K364" s="170"/>
      <c r="L364" s="170"/>
      <c r="M364" s="170"/>
      <c r="Q364" s="170">
        <v>0.26500000000000001</v>
      </c>
      <c r="R364" s="170"/>
      <c r="S364" s="170"/>
      <c r="T364" s="170"/>
      <c r="U364" s="170"/>
      <c r="V364" s="170"/>
    </row>
    <row r="365" spans="3:48" x14ac:dyDescent="0.2">
      <c r="C365" s="170">
        <v>5</v>
      </c>
      <c r="D365" s="170"/>
      <c r="E365" s="170"/>
      <c r="J365" s="170">
        <v>17</v>
      </c>
      <c r="K365" s="170"/>
      <c r="L365" s="170"/>
      <c r="M365" s="170"/>
      <c r="Q365" s="170">
        <v>0.32800000000000001</v>
      </c>
      <c r="R365" s="170"/>
      <c r="S365" s="170"/>
      <c r="T365" s="170"/>
      <c r="U365" s="170"/>
      <c r="V365" s="170"/>
    </row>
    <row r="366" spans="3:48" x14ac:dyDescent="0.2">
      <c r="C366" s="170">
        <v>5</v>
      </c>
      <c r="D366" s="170"/>
      <c r="E366" s="170"/>
      <c r="J366" s="170">
        <v>13.5</v>
      </c>
      <c r="K366" s="170"/>
      <c r="L366" s="170"/>
      <c r="M366" s="170"/>
      <c r="Q366" s="170">
        <v>0.41299999999999998</v>
      </c>
      <c r="R366" s="170"/>
      <c r="S366" s="170"/>
      <c r="T366" s="170"/>
      <c r="U366" s="170"/>
      <c r="V366" s="170"/>
    </row>
    <row r="367" spans="3:48" x14ac:dyDescent="0.2">
      <c r="C367" s="170">
        <v>5</v>
      </c>
      <c r="D367" s="170"/>
      <c r="E367" s="170"/>
      <c r="J367" s="170">
        <v>11</v>
      </c>
      <c r="K367" s="170"/>
      <c r="L367" s="170"/>
      <c r="M367" s="170"/>
      <c r="Q367" s="170">
        <v>0.50600000000000001</v>
      </c>
      <c r="R367" s="170"/>
      <c r="S367" s="170"/>
      <c r="T367" s="170"/>
      <c r="U367" s="170"/>
      <c r="V367" s="170"/>
    </row>
    <row r="368" spans="3:48" x14ac:dyDescent="0.2">
      <c r="C368" s="170">
        <v>5</v>
      </c>
      <c r="D368" s="170"/>
      <c r="E368" s="170"/>
      <c r="J368" s="170">
        <v>9</v>
      </c>
      <c r="K368" s="170"/>
      <c r="L368" s="170"/>
      <c r="M368" s="170"/>
      <c r="Q368" s="170">
        <v>0.61799999999999999</v>
      </c>
      <c r="R368" s="170"/>
      <c r="S368" s="170"/>
      <c r="T368" s="170"/>
      <c r="U368" s="170"/>
      <c r="V368" s="170"/>
    </row>
    <row r="369" spans="3:22" x14ac:dyDescent="0.2">
      <c r="C369" s="170">
        <v>5</v>
      </c>
      <c r="D369" s="170"/>
      <c r="E369" s="170"/>
      <c r="J369" s="170">
        <v>7.3</v>
      </c>
      <c r="K369" s="170"/>
      <c r="L369" s="170"/>
      <c r="M369" s="170"/>
      <c r="Q369" s="170">
        <v>0.76200000000000001</v>
      </c>
      <c r="R369" s="170"/>
      <c r="S369" s="170"/>
      <c r="T369" s="170"/>
      <c r="U369" s="170"/>
      <c r="V369" s="170"/>
    </row>
    <row r="370" spans="3:22" x14ac:dyDescent="0.2">
      <c r="C370" s="170">
        <v>5</v>
      </c>
      <c r="D370" s="170"/>
      <c r="E370" s="170"/>
      <c r="J370" s="170">
        <v>7</v>
      </c>
      <c r="K370" s="170"/>
      <c r="L370" s="170"/>
      <c r="M370" s="170"/>
      <c r="Q370" s="170">
        <v>0.79500000000000004</v>
      </c>
      <c r="R370" s="170"/>
      <c r="S370" s="170"/>
      <c r="T370" s="170"/>
      <c r="U370" s="170"/>
      <c r="V370" s="170"/>
    </row>
  </sheetData>
  <dataConsolidate/>
  <mergeCells count="1035">
    <mergeCell ref="AW76:AX76"/>
    <mergeCell ref="AZ76:BA76"/>
    <mergeCell ref="A70:H70"/>
    <mergeCell ref="AD69:AJ69"/>
    <mergeCell ref="AS70:BA70"/>
    <mergeCell ref="K73:Q73"/>
    <mergeCell ref="I70:Q70"/>
    <mergeCell ref="A72:J72"/>
    <mergeCell ref="K72:Q72"/>
    <mergeCell ref="A73:J73"/>
    <mergeCell ref="AL63:AU63"/>
    <mergeCell ref="AI90:AS90"/>
    <mergeCell ref="AL60:AR60"/>
    <mergeCell ref="AL62:AT62"/>
    <mergeCell ref="A69:H69"/>
    <mergeCell ref="I69:Q69"/>
    <mergeCell ref="A66:S66"/>
    <mergeCell ref="V66:W66"/>
    <mergeCell ref="Y66:Z66"/>
    <mergeCell ref="AB66:AT66"/>
    <mergeCell ref="AS60:BA60"/>
    <mergeCell ref="AV90:BA90"/>
    <mergeCell ref="R72:S72"/>
    <mergeCell ref="A75:BA75"/>
    <mergeCell ref="A81:BA81"/>
    <mergeCell ref="A84:BA84"/>
    <mergeCell ref="AU72:BA72"/>
    <mergeCell ref="R73:S73"/>
    <mergeCell ref="T73:AC73"/>
    <mergeCell ref="AD73:AJ73"/>
    <mergeCell ref="A74:J74"/>
    <mergeCell ref="R74:S74"/>
    <mergeCell ref="AV91:BA91"/>
    <mergeCell ref="AV92:BA92"/>
    <mergeCell ref="AV93:BA93"/>
    <mergeCell ref="AV86:BA89"/>
    <mergeCell ref="A101:BA101"/>
    <mergeCell ref="R112:S112"/>
    <mergeCell ref="U112:AD112"/>
    <mergeCell ref="G110:H110"/>
    <mergeCell ref="I110:P110"/>
    <mergeCell ref="AB105:AI105"/>
    <mergeCell ref="A105:H105"/>
    <mergeCell ref="AK106:AP106"/>
    <mergeCell ref="R90:Y90"/>
    <mergeCell ref="A91:J91"/>
    <mergeCell ref="C97:D97"/>
    <mergeCell ref="O112:P112"/>
    <mergeCell ref="A108:H108"/>
    <mergeCell ref="A106:H106"/>
    <mergeCell ref="AK109:AT109"/>
    <mergeCell ref="I109:P109"/>
    <mergeCell ref="A93:J93"/>
    <mergeCell ref="AK110:AS110"/>
    <mergeCell ref="AB104:AI104"/>
    <mergeCell ref="A109:H109"/>
    <mergeCell ref="A86:AU89"/>
    <mergeCell ref="AS104:AZ104"/>
    <mergeCell ref="AP104:AR104"/>
    <mergeCell ref="AS105:AZ105"/>
    <mergeCell ref="AQ105:AR105"/>
    <mergeCell ref="AK105:AP105"/>
    <mergeCell ref="R105:AA105"/>
    <mergeCell ref="A107:K107"/>
    <mergeCell ref="H14:Y14"/>
    <mergeCell ref="H16:Y16"/>
    <mergeCell ref="I104:P104"/>
    <mergeCell ref="C20:H20"/>
    <mergeCell ref="K20:P20"/>
    <mergeCell ref="A90:J90"/>
    <mergeCell ref="R91:Y91"/>
    <mergeCell ref="R93:Y93"/>
    <mergeCell ref="A92:J92"/>
    <mergeCell ref="M92:O92"/>
    <mergeCell ref="R92:Y92"/>
    <mergeCell ref="P99:Q99"/>
    <mergeCell ref="U99:V99"/>
    <mergeCell ref="C102:AM102"/>
    <mergeCell ref="R104:Y104"/>
    <mergeCell ref="G97:H97"/>
    <mergeCell ref="K97:L97"/>
    <mergeCell ref="AL70:AR70"/>
    <mergeCell ref="A60:H60"/>
    <mergeCell ref="A76:S76"/>
    <mergeCell ref="V76:W76"/>
    <mergeCell ref="Y76:Z76"/>
    <mergeCell ref="AB76:AT76"/>
    <mergeCell ref="A49:H49"/>
    <mergeCell ref="I49:Q49"/>
    <mergeCell ref="A50:H50"/>
    <mergeCell ref="I50:Q50"/>
    <mergeCell ref="AD60:AJ60"/>
    <mergeCell ref="A56:S56"/>
    <mergeCell ref="K63:Q63"/>
    <mergeCell ref="V56:W56"/>
    <mergeCell ref="A53:J53"/>
    <mergeCell ref="A115:H115"/>
    <mergeCell ref="A116:H116"/>
    <mergeCell ref="A119:H119"/>
    <mergeCell ref="R119:W119"/>
    <mergeCell ref="R127:AA127"/>
    <mergeCell ref="AQ128:AR128"/>
    <mergeCell ref="AS128:AZ128"/>
    <mergeCell ref="AB130:AI130"/>
    <mergeCell ref="AB131:AI131"/>
    <mergeCell ref="G132:H132"/>
    <mergeCell ref="I132:P132"/>
    <mergeCell ref="AK115:AO115"/>
    <mergeCell ref="X130:AA130"/>
    <mergeCell ref="X131:AA131"/>
    <mergeCell ref="A132:F132"/>
    <mergeCell ref="AQ116:AR116"/>
    <mergeCell ref="AV53:BA53"/>
    <mergeCell ref="AU109:AZ109"/>
    <mergeCell ref="AL72:AT72"/>
    <mergeCell ref="AB90:AF90"/>
    <mergeCell ref="AB91:AF91"/>
    <mergeCell ref="AB92:AF92"/>
    <mergeCell ref="AB93:AF93"/>
    <mergeCell ref="I105:P105"/>
    <mergeCell ref="AK104:AO104"/>
    <mergeCell ref="AK108:AS108"/>
    <mergeCell ref="AT108:AZ108"/>
    <mergeCell ref="B78:BA78"/>
    <mergeCell ref="A80:BA80"/>
    <mergeCell ref="R106:Y106"/>
    <mergeCell ref="M91:O91"/>
    <mergeCell ref="I108:P108"/>
    <mergeCell ref="U134:AD134"/>
    <mergeCell ref="R126:Y126"/>
    <mergeCell ref="R131:W131"/>
    <mergeCell ref="A128:H128"/>
    <mergeCell ref="I131:P131"/>
    <mergeCell ref="AK132:AS132"/>
    <mergeCell ref="R128:Y128"/>
    <mergeCell ref="I127:P127"/>
    <mergeCell ref="R134:S134"/>
    <mergeCell ref="R132:W132"/>
    <mergeCell ref="AB126:AI126"/>
    <mergeCell ref="AP126:AR126"/>
    <mergeCell ref="AS126:AZ126"/>
    <mergeCell ref="AB127:AI127"/>
    <mergeCell ref="AQ127:AR127"/>
    <mergeCell ref="AS127:AZ127"/>
    <mergeCell ref="AK127:AP127"/>
    <mergeCell ref="AB128:AI128"/>
    <mergeCell ref="AK131:AT131"/>
    <mergeCell ref="X132:AA132"/>
    <mergeCell ref="AB132:AI132"/>
    <mergeCell ref="I128:P128"/>
    <mergeCell ref="AU131:AZ131"/>
    <mergeCell ref="A129:K129"/>
    <mergeCell ref="L129:V129"/>
    <mergeCell ref="W129:BA129"/>
    <mergeCell ref="A54:J54"/>
    <mergeCell ref="AD53:AJ53"/>
    <mergeCell ref="AD54:AJ54"/>
    <mergeCell ref="R53:S53"/>
    <mergeCell ref="R54:S54"/>
    <mergeCell ref="T53:AC53"/>
    <mergeCell ref="T54:AC54"/>
    <mergeCell ref="AD49:AJ49"/>
    <mergeCell ref="K53:Q53"/>
    <mergeCell ref="Y56:Z56"/>
    <mergeCell ref="AB56:AT56"/>
    <mergeCell ref="AD70:AJ70"/>
    <mergeCell ref="AL54:AU54"/>
    <mergeCell ref="T63:AC63"/>
    <mergeCell ref="AD63:AJ63"/>
    <mergeCell ref="R69:S69"/>
    <mergeCell ref="T69:AC69"/>
    <mergeCell ref="AL69:AR69"/>
    <mergeCell ref="AS69:BA69"/>
    <mergeCell ref="R70:S70"/>
    <mergeCell ref="T70:AC70"/>
    <mergeCell ref="A55:BA55"/>
    <mergeCell ref="A57:BA57"/>
    <mergeCell ref="A65:BA65"/>
    <mergeCell ref="A67:BA67"/>
    <mergeCell ref="A51:K51"/>
    <mergeCell ref="T49:AC49"/>
    <mergeCell ref="T50:AC50"/>
    <mergeCell ref="T52:AC52"/>
    <mergeCell ref="O288:AI288"/>
    <mergeCell ref="B290:I290"/>
    <mergeCell ref="AQ332:AV332"/>
    <mergeCell ref="AQ333:AV333"/>
    <mergeCell ref="AJ320:AM320"/>
    <mergeCell ref="AJ330:AM330"/>
    <mergeCell ref="AJ331:AM331"/>
    <mergeCell ref="AJ332:AM332"/>
    <mergeCell ref="AJ333:AM333"/>
    <mergeCell ref="AQ320:AV320"/>
    <mergeCell ref="AC324:AE324"/>
    <mergeCell ref="AC325:AE325"/>
    <mergeCell ref="Q325:V325"/>
    <mergeCell ref="Q324:V324"/>
    <mergeCell ref="Q323:V323"/>
    <mergeCell ref="AC326:AE326"/>
    <mergeCell ref="AC323:AE323"/>
    <mergeCell ref="O314:S314"/>
    <mergeCell ref="O313:S313"/>
    <mergeCell ref="AJ321:AM321"/>
    <mergeCell ref="AJ318:AM318"/>
    <mergeCell ref="AQ318:AV318"/>
    <mergeCell ref="Q318:V318"/>
    <mergeCell ref="Q322:V322"/>
    <mergeCell ref="Q321:V321"/>
    <mergeCell ref="Q320:V320"/>
    <mergeCell ref="A316:BA316"/>
    <mergeCell ref="B318:G318"/>
    <mergeCell ref="J318:M318"/>
    <mergeCell ref="C322:E322"/>
    <mergeCell ref="C321:E321"/>
    <mergeCell ref="C320:E320"/>
    <mergeCell ref="C328:E328"/>
    <mergeCell ref="C327:E327"/>
    <mergeCell ref="C325:E325"/>
    <mergeCell ref="AJ334:AM334"/>
    <mergeCell ref="AJ328:AM328"/>
    <mergeCell ref="AJ327:AM327"/>
    <mergeCell ref="AJ326:AM326"/>
    <mergeCell ref="AQ323:AV323"/>
    <mergeCell ref="AQ322:AV322"/>
    <mergeCell ref="AQ321:AV321"/>
    <mergeCell ref="AQ328:AV328"/>
    <mergeCell ref="AQ327:AV327"/>
    <mergeCell ref="AQ326:AV326"/>
    <mergeCell ref="AJ324:AM324"/>
    <mergeCell ref="AJ323:AM323"/>
    <mergeCell ref="AQ330:AV330"/>
    <mergeCell ref="AJ325:AM325"/>
    <mergeCell ref="AQ325:AV325"/>
    <mergeCell ref="AJ322:AM322"/>
    <mergeCell ref="AQ324:AV324"/>
    <mergeCell ref="AC321:AE321"/>
    <mergeCell ref="AC322:AE322"/>
    <mergeCell ref="AC327:AE327"/>
    <mergeCell ref="AC328:AE328"/>
    <mergeCell ref="AC330:AE330"/>
    <mergeCell ref="AQ334:AV334"/>
    <mergeCell ref="AQ331:AV331"/>
    <mergeCell ref="Q327:V327"/>
    <mergeCell ref="Q328:V328"/>
    <mergeCell ref="Q329:V329"/>
    <mergeCell ref="Q330:V330"/>
    <mergeCell ref="Q331:V331"/>
    <mergeCell ref="I313:L313"/>
    <mergeCell ref="H309:AQ309"/>
    <mergeCell ref="O296:AA296"/>
    <mergeCell ref="B298:J298"/>
    <mergeCell ref="B302:H302"/>
    <mergeCell ref="O303:U303"/>
    <mergeCell ref="O302:U302"/>
    <mergeCell ref="V303:AB303"/>
    <mergeCell ref="H308:AI308"/>
    <mergeCell ref="O299:AE299"/>
    <mergeCell ref="O298:AC298"/>
    <mergeCell ref="O300:AA300"/>
    <mergeCell ref="U313:Y313"/>
    <mergeCell ref="B306:E306"/>
    <mergeCell ref="G306:AE306"/>
    <mergeCell ref="V304:AB304"/>
    <mergeCell ref="J321:M321"/>
    <mergeCell ref="J320:M320"/>
    <mergeCell ref="AC320:AE320"/>
    <mergeCell ref="U314:Y314"/>
    <mergeCell ref="AB318:AG318"/>
    <mergeCell ref="AC337:AE337"/>
    <mergeCell ref="AC338:AE338"/>
    <mergeCell ref="AC331:AE331"/>
    <mergeCell ref="AC332:AE332"/>
    <mergeCell ref="AJ345:AM345"/>
    <mergeCell ref="AJ346:AM346"/>
    <mergeCell ref="AJ354:AM354"/>
    <mergeCell ref="AJ347:AM347"/>
    <mergeCell ref="AJ348:AM348"/>
    <mergeCell ref="AJ350:AM350"/>
    <mergeCell ref="AJ351:AM351"/>
    <mergeCell ref="AJ356:AM356"/>
    <mergeCell ref="AJ355:AM355"/>
    <mergeCell ref="AJ352:AM352"/>
    <mergeCell ref="AJ353:AM353"/>
    <mergeCell ref="AC340:AE340"/>
    <mergeCell ref="AC341:AE341"/>
    <mergeCell ref="AC342:AE342"/>
    <mergeCell ref="AC343:AE343"/>
    <mergeCell ref="AC344:AE344"/>
    <mergeCell ref="AC346:AE346"/>
    <mergeCell ref="AC347:AE347"/>
    <mergeCell ref="AC348:AE348"/>
    <mergeCell ref="AC333:AE333"/>
    <mergeCell ref="AC334:AE334"/>
    <mergeCell ref="AC335:AE335"/>
    <mergeCell ref="AC336:AE336"/>
    <mergeCell ref="AC345:AE345"/>
    <mergeCell ref="AJ335:AM335"/>
    <mergeCell ref="AJ336:AM336"/>
    <mergeCell ref="AJ337:AM337"/>
    <mergeCell ref="AJ338:AM338"/>
    <mergeCell ref="AQ335:AV335"/>
    <mergeCell ref="AQ336:AV336"/>
    <mergeCell ref="AQ337:AV337"/>
    <mergeCell ref="AQ338:AV338"/>
    <mergeCell ref="AQ356:AV356"/>
    <mergeCell ref="AQ357:AV357"/>
    <mergeCell ref="AQ358:AV358"/>
    <mergeCell ref="AQ340:AV340"/>
    <mergeCell ref="AQ341:AV341"/>
    <mergeCell ref="AQ342:AV342"/>
    <mergeCell ref="AQ343:AV343"/>
    <mergeCell ref="AQ344:AV344"/>
    <mergeCell ref="AQ345:AV345"/>
    <mergeCell ref="AQ346:AV346"/>
    <mergeCell ref="AQ347:AV347"/>
    <mergeCell ref="AQ348:AV348"/>
    <mergeCell ref="AQ354:AV354"/>
    <mergeCell ref="AQ355:AV355"/>
    <mergeCell ref="AJ340:AM340"/>
    <mergeCell ref="AJ341:AM341"/>
    <mergeCell ref="AJ342:AM342"/>
    <mergeCell ref="AJ343:AM343"/>
    <mergeCell ref="AJ344:AM344"/>
    <mergeCell ref="AQ350:AV350"/>
    <mergeCell ref="AQ351:AV351"/>
    <mergeCell ref="AQ352:AV352"/>
    <mergeCell ref="AQ353:AV353"/>
    <mergeCell ref="Q349:V349"/>
    <mergeCell ref="Q350:V350"/>
    <mergeCell ref="Q358:V358"/>
    <mergeCell ref="Q359:V359"/>
    <mergeCell ref="Q360:V360"/>
    <mergeCell ref="Q361:V361"/>
    <mergeCell ref="Q351:V351"/>
    <mergeCell ref="Q352:V352"/>
    <mergeCell ref="Q353:V353"/>
    <mergeCell ref="Q356:V356"/>
    <mergeCell ref="Q369:V369"/>
    <mergeCell ref="Q370:V370"/>
    <mergeCell ref="Q354:V354"/>
    <mergeCell ref="Q362:V362"/>
    <mergeCell ref="Q364:V364"/>
    <mergeCell ref="AC353:AE353"/>
    <mergeCell ref="AC354:AE354"/>
    <mergeCell ref="AC355:AE355"/>
    <mergeCell ref="AC356:AE356"/>
    <mergeCell ref="AC357:AE357"/>
    <mergeCell ref="AC358:AE358"/>
    <mergeCell ref="AJ357:AM357"/>
    <mergeCell ref="AC350:AE350"/>
    <mergeCell ref="AC351:AE351"/>
    <mergeCell ref="AC352:AE352"/>
    <mergeCell ref="J367:M367"/>
    <mergeCell ref="J368:M368"/>
    <mergeCell ref="J357:M357"/>
    <mergeCell ref="J358:M358"/>
    <mergeCell ref="J359:M359"/>
    <mergeCell ref="J360:M360"/>
    <mergeCell ref="J369:M369"/>
    <mergeCell ref="J370:M370"/>
    <mergeCell ref="AJ358:AM358"/>
    <mergeCell ref="Q332:V332"/>
    <mergeCell ref="Q334:V334"/>
    <mergeCell ref="Q335:V335"/>
    <mergeCell ref="Q336:V336"/>
    <mergeCell ref="Q337:V337"/>
    <mergeCell ref="Q338:V338"/>
    <mergeCell ref="Q339:V339"/>
    <mergeCell ref="Q341:V341"/>
    <mergeCell ref="Q342:V342"/>
    <mergeCell ref="Q343:V343"/>
    <mergeCell ref="Q344:V344"/>
    <mergeCell ref="Q357:V357"/>
    <mergeCell ref="Q365:V365"/>
    <mergeCell ref="Q366:V366"/>
    <mergeCell ref="Q367:V367"/>
    <mergeCell ref="Q368:V368"/>
    <mergeCell ref="Q345:V345"/>
    <mergeCell ref="Q346:V346"/>
    <mergeCell ref="Q348:V348"/>
    <mergeCell ref="C344:E344"/>
    <mergeCell ref="J335:M335"/>
    <mergeCell ref="J336:M336"/>
    <mergeCell ref="J342:M342"/>
    <mergeCell ref="J343:M343"/>
    <mergeCell ref="J344:M344"/>
    <mergeCell ref="C339:E339"/>
    <mergeCell ref="C338:E338"/>
    <mergeCell ref="C337:E337"/>
    <mergeCell ref="J361:M361"/>
    <mergeCell ref="J362:M362"/>
    <mergeCell ref="J364:M364"/>
    <mergeCell ref="J365:M365"/>
    <mergeCell ref="J366:M366"/>
    <mergeCell ref="J346:M346"/>
    <mergeCell ref="J348:M348"/>
    <mergeCell ref="J349:M349"/>
    <mergeCell ref="J350:M350"/>
    <mergeCell ref="J351:M351"/>
    <mergeCell ref="J352:M352"/>
    <mergeCell ref="J353:M353"/>
    <mergeCell ref="J354:M354"/>
    <mergeCell ref="J356:M356"/>
    <mergeCell ref="C350:E350"/>
    <mergeCell ref="C369:E369"/>
    <mergeCell ref="C370:E370"/>
    <mergeCell ref="C351:E351"/>
    <mergeCell ref="C352:E352"/>
    <mergeCell ref="C353:E353"/>
    <mergeCell ref="C354:E354"/>
    <mergeCell ref="C356:E356"/>
    <mergeCell ref="C357:E357"/>
    <mergeCell ref="C358:E358"/>
    <mergeCell ref="C359:E359"/>
    <mergeCell ref="C360:E360"/>
    <mergeCell ref="C361:E361"/>
    <mergeCell ref="C362:E362"/>
    <mergeCell ref="C364:E364"/>
    <mergeCell ref="C365:E365"/>
    <mergeCell ref="C366:E366"/>
    <mergeCell ref="C367:E367"/>
    <mergeCell ref="C368:E368"/>
    <mergeCell ref="O286:AL286"/>
    <mergeCell ref="C323:E323"/>
    <mergeCell ref="O287:Y287"/>
    <mergeCell ref="J327:M327"/>
    <mergeCell ref="J328:M328"/>
    <mergeCell ref="J325:M325"/>
    <mergeCell ref="J324:M324"/>
    <mergeCell ref="C324:E324"/>
    <mergeCell ref="J329:M329"/>
    <mergeCell ref="J331:M331"/>
    <mergeCell ref="J332:M332"/>
    <mergeCell ref="J334:M334"/>
    <mergeCell ref="C336:E336"/>
    <mergeCell ref="C345:E345"/>
    <mergeCell ref="C346:E346"/>
    <mergeCell ref="C348:E348"/>
    <mergeCell ref="C349:E349"/>
    <mergeCell ref="J345:M345"/>
    <mergeCell ref="J337:M337"/>
    <mergeCell ref="C329:E329"/>
    <mergeCell ref="C335:E335"/>
    <mergeCell ref="J338:M338"/>
    <mergeCell ref="C334:E334"/>
    <mergeCell ref="C332:E332"/>
    <mergeCell ref="C331:E331"/>
    <mergeCell ref="C330:E330"/>
    <mergeCell ref="J330:M330"/>
    <mergeCell ref="J339:M339"/>
    <mergeCell ref="J341:M341"/>
    <mergeCell ref="C341:E341"/>
    <mergeCell ref="C342:E342"/>
    <mergeCell ref="C343:E343"/>
    <mergeCell ref="O272:X272"/>
    <mergeCell ref="Z272:AH272"/>
    <mergeCell ref="C261:BA261"/>
    <mergeCell ref="G260:BA260"/>
    <mergeCell ref="AO256:BA256"/>
    <mergeCell ref="B270:J270"/>
    <mergeCell ref="O270:W270"/>
    <mergeCell ref="A260:F260"/>
    <mergeCell ref="Z270:AG270"/>
    <mergeCell ref="A227:BA227"/>
    <mergeCell ref="C216:F216"/>
    <mergeCell ref="J323:M323"/>
    <mergeCell ref="J322:M322"/>
    <mergeCell ref="AO201:AX201"/>
    <mergeCell ref="AO215:AX215"/>
    <mergeCell ref="O290:AR290"/>
    <mergeCell ref="B294:J294"/>
    <mergeCell ref="O294:AK294"/>
    <mergeCell ref="O279:AF279"/>
    <mergeCell ref="A266:BA266"/>
    <mergeCell ref="B311:E311"/>
    <mergeCell ref="G311:AN311"/>
    <mergeCell ref="O291:Y291"/>
    <mergeCell ref="O292:Y292"/>
    <mergeCell ref="B282:G282"/>
    <mergeCell ref="O282:AC282"/>
    <mergeCell ref="AJ270:AK270"/>
    <mergeCell ref="AJ272:AK272"/>
    <mergeCell ref="AN270:AP270"/>
    <mergeCell ref="O283:Y283"/>
    <mergeCell ref="O284:Y284"/>
    <mergeCell ref="B286:M286"/>
    <mergeCell ref="C201:F201"/>
    <mergeCell ref="G203:M203"/>
    <mergeCell ref="G201:M201"/>
    <mergeCell ref="G200:M200"/>
    <mergeCell ref="G198:M198"/>
    <mergeCell ref="C198:F198"/>
    <mergeCell ref="C200:F200"/>
    <mergeCell ref="AJ197:AN197"/>
    <mergeCell ref="U203:AA203"/>
    <mergeCell ref="C195:F195"/>
    <mergeCell ref="Q198:T198"/>
    <mergeCell ref="C203:F203"/>
    <mergeCell ref="U216:AA216"/>
    <mergeCell ref="AO216:AX216"/>
    <mergeCell ref="G216:M216"/>
    <mergeCell ref="Q216:T216"/>
    <mergeCell ref="AJ216:AN216"/>
    <mergeCell ref="Q213:T213"/>
    <mergeCell ref="U209:AA209"/>
    <mergeCell ref="G209:M209"/>
    <mergeCell ref="Q209:T209"/>
    <mergeCell ref="U210:AA210"/>
    <mergeCell ref="G207:M207"/>
    <mergeCell ref="AJ207:AN207"/>
    <mergeCell ref="G206:M206"/>
    <mergeCell ref="U206:AA206"/>
    <mergeCell ref="AJ213:AN213"/>
    <mergeCell ref="A208:BA208"/>
    <mergeCell ref="A211:BA211"/>
    <mergeCell ref="AJ215:AN215"/>
    <mergeCell ref="C210:F210"/>
    <mergeCell ref="Q210:T210"/>
    <mergeCell ref="AJ210:AN210"/>
    <mergeCell ref="Q207:T207"/>
    <mergeCell ref="G210:M210"/>
    <mergeCell ref="C212:F212"/>
    <mergeCell ref="G213:M213"/>
    <mergeCell ref="C206:F206"/>
    <mergeCell ref="C207:F207"/>
    <mergeCell ref="Q212:T212"/>
    <mergeCell ref="AJ212:AN212"/>
    <mergeCell ref="A214:BA214"/>
    <mergeCell ref="AO213:AX213"/>
    <mergeCell ref="C215:F215"/>
    <mergeCell ref="Q215:T215"/>
    <mergeCell ref="C204:F204"/>
    <mergeCell ref="AO210:AX210"/>
    <mergeCell ref="AO209:AX209"/>
    <mergeCell ref="AO207:AX207"/>
    <mergeCell ref="AO204:AX204"/>
    <mergeCell ref="G204:M204"/>
    <mergeCell ref="AJ206:AN206"/>
    <mergeCell ref="AJ203:AN203"/>
    <mergeCell ref="A143:D143"/>
    <mergeCell ref="Q147:Y147"/>
    <mergeCell ref="L149:O149"/>
    <mergeCell ref="F148:O148"/>
    <mergeCell ref="Q148:Y148"/>
    <mergeCell ref="Q149:Y149"/>
    <mergeCell ref="Q146:Y146"/>
    <mergeCell ref="Q166:Y166"/>
    <mergeCell ref="F157:O157"/>
    <mergeCell ref="AG157:AZ157"/>
    <mergeCell ref="F158:K158"/>
    <mergeCell ref="A196:BA196"/>
    <mergeCell ref="A199:BA199"/>
    <mergeCell ref="A202:BA202"/>
    <mergeCell ref="A205:BA205"/>
    <mergeCell ref="AA135:AE135"/>
    <mergeCell ref="P135:X135"/>
    <mergeCell ref="Q145:Y145"/>
    <mergeCell ref="A139:BA139"/>
    <mergeCell ref="Q143:Y143"/>
    <mergeCell ref="A141:P141"/>
    <mergeCell ref="Q156:Y156"/>
    <mergeCell ref="AB149:AZ149"/>
    <mergeCell ref="Q154:Y154"/>
    <mergeCell ref="U204:AA204"/>
    <mergeCell ref="Q200:T200"/>
    <mergeCell ref="AJ195:AN195"/>
    <mergeCell ref="Q201:T201"/>
    <mergeCell ref="AJ201:AN201"/>
    <mergeCell ref="U201:AA201"/>
    <mergeCell ref="AJ200:AN200"/>
    <mergeCell ref="AK116:AP116"/>
    <mergeCell ref="AF113:AN113"/>
    <mergeCell ref="AB115:AI115"/>
    <mergeCell ref="AP115:AR115"/>
    <mergeCell ref="AS115:AZ115"/>
    <mergeCell ref="X109:AA109"/>
    <mergeCell ref="P113:X113"/>
    <mergeCell ref="I117:P117"/>
    <mergeCell ref="R117:Y117"/>
    <mergeCell ref="R115:Y115"/>
    <mergeCell ref="AV113:AZ113"/>
    <mergeCell ref="AE112:AZ112"/>
    <mergeCell ref="AA113:AE113"/>
    <mergeCell ref="A99:L99"/>
    <mergeCell ref="M93:O93"/>
    <mergeCell ref="A104:H104"/>
    <mergeCell ref="Q157:Y157"/>
    <mergeCell ref="Q152:Y152"/>
    <mergeCell ref="AK152:AS152"/>
    <mergeCell ref="AK153:AS153"/>
    <mergeCell ref="A134:L134"/>
    <mergeCell ref="O134:P134"/>
    <mergeCell ref="AE134:AZ134"/>
    <mergeCell ref="A113:J113"/>
    <mergeCell ref="L113:O113"/>
    <mergeCell ref="I106:P106"/>
    <mergeCell ref="A110:F110"/>
    <mergeCell ref="R108:W108"/>
    <mergeCell ref="R109:W109"/>
    <mergeCell ref="A112:L112"/>
    <mergeCell ref="I115:P115"/>
    <mergeCell ref="R110:W110"/>
    <mergeCell ref="O295:AE295"/>
    <mergeCell ref="Q191:T191"/>
    <mergeCell ref="Q192:T192"/>
    <mergeCell ref="U212:AA212"/>
    <mergeCell ref="U213:AA213"/>
    <mergeCell ref="A161:D161"/>
    <mergeCell ref="AB176:AZ176"/>
    <mergeCell ref="F167:K167"/>
    <mergeCell ref="L167:O167"/>
    <mergeCell ref="AK172:AS172"/>
    <mergeCell ref="Q165:Y165"/>
    <mergeCell ref="Q164:Y164"/>
    <mergeCell ref="Q176:Y176"/>
    <mergeCell ref="AO212:AX212"/>
    <mergeCell ref="AO191:AX191"/>
    <mergeCell ref="Q206:T206"/>
    <mergeCell ref="AO206:AX206"/>
    <mergeCell ref="U198:AA198"/>
    <mergeCell ref="Q203:T203"/>
    <mergeCell ref="AJ198:AN198"/>
    <mergeCell ref="U200:AA200"/>
    <mergeCell ref="Q204:T204"/>
    <mergeCell ref="AJ204:AN204"/>
    <mergeCell ref="Q195:T195"/>
    <mergeCell ref="C213:F213"/>
    <mergeCell ref="G212:M212"/>
    <mergeCell ref="U207:AA207"/>
    <mergeCell ref="G215:M215"/>
    <mergeCell ref="U215:AA215"/>
    <mergeCell ref="Q163:Y163"/>
    <mergeCell ref="C209:F209"/>
    <mergeCell ref="AJ209:AN209"/>
    <mergeCell ref="AO203:AX203"/>
    <mergeCell ref="AO200:AX200"/>
    <mergeCell ref="U191:AA191"/>
    <mergeCell ref="A131:H131"/>
    <mergeCell ref="AQ113:AU113"/>
    <mergeCell ref="AK130:AS130"/>
    <mergeCell ref="AT130:AZ130"/>
    <mergeCell ref="A126:H126"/>
    <mergeCell ref="A127:H127"/>
    <mergeCell ref="A130:H130"/>
    <mergeCell ref="R130:W130"/>
    <mergeCell ref="R120:W120"/>
    <mergeCell ref="AK120:AT120"/>
    <mergeCell ref="I130:P130"/>
    <mergeCell ref="A120:H120"/>
    <mergeCell ref="I120:P120"/>
    <mergeCell ref="Q174:Y174"/>
    <mergeCell ref="F170:O170"/>
    <mergeCell ref="I126:P126"/>
    <mergeCell ref="AK128:AP128"/>
    <mergeCell ref="I116:P116"/>
    <mergeCell ref="R116:AA116"/>
    <mergeCell ref="AK126:AO126"/>
    <mergeCell ref="AK117:AP117"/>
    <mergeCell ref="I119:P119"/>
    <mergeCell ref="A117:H117"/>
    <mergeCell ref="AB116:AI116"/>
    <mergeCell ref="AT119:AZ119"/>
    <mergeCell ref="A118:K118"/>
    <mergeCell ref="L118:V118"/>
    <mergeCell ref="W118:BA118"/>
    <mergeCell ref="AK119:AS119"/>
    <mergeCell ref="Q158:Y158"/>
    <mergeCell ref="AK161:AS161"/>
    <mergeCell ref="AK162:AS162"/>
    <mergeCell ref="AK163:AS163"/>
    <mergeCell ref="F165:O165"/>
    <mergeCell ref="F166:O166"/>
    <mergeCell ref="F161:O161"/>
    <mergeCell ref="L158:O158"/>
    <mergeCell ref="Q159:Y159"/>
    <mergeCell ref="A135:J135"/>
    <mergeCell ref="L135:O135"/>
    <mergeCell ref="F143:O143"/>
    <mergeCell ref="Q153:Y153"/>
    <mergeCell ref="AB150:AZ150"/>
    <mergeCell ref="F149:K149"/>
    <mergeCell ref="L159:O159"/>
    <mergeCell ref="L150:O150"/>
    <mergeCell ref="A152:D152"/>
    <mergeCell ref="F147:O147"/>
    <mergeCell ref="AG148:AZ148"/>
    <mergeCell ref="Q150:Y150"/>
    <mergeCell ref="F152:O152"/>
    <mergeCell ref="AQ135:AU135"/>
    <mergeCell ref="AV135:AZ135"/>
    <mergeCell ref="Q144:Y144"/>
    <mergeCell ref="AK143:AS143"/>
    <mergeCell ref="F156:O156"/>
    <mergeCell ref="Q155:Y155"/>
    <mergeCell ref="AK144:AS144"/>
    <mergeCell ref="A142:BA142"/>
    <mergeCell ref="A151:BA151"/>
    <mergeCell ref="AG166:AZ166"/>
    <mergeCell ref="AF1:BA2"/>
    <mergeCell ref="AK3:BA3"/>
    <mergeCell ref="AU62:BA62"/>
    <mergeCell ref="AV63:BA63"/>
    <mergeCell ref="AN4:BA4"/>
    <mergeCell ref="AL53:AU53"/>
    <mergeCell ref="A29:S29"/>
    <mergeCell ref="AL50:AR50"/>
    <mergeCell ref="AL52:AT52"/>
    <mergeCell ref="N18:BA18"/>
    <mergeCell ref="I59:Q59"/>
    <mergeCell ref="A186:F186"/>
    <mergeCell ref="F174:O174"/>
    <mergeCell ref="L176:O176"/>
    <mergeCell ref="F175:O175"/>
    <mergeCell ref="AG175:AZ175"/>
    <mergeCell ref="F176:K176"/>
    <mergeCell ref="Q177:Y177"/>
    <mergeCell ref="AB177:AZ177"/>
    <mergeCell ref="C182:M182"/>
    <mergeCell ref="C181:M181"/>
    <mergeCell ref="L168:O168"/>
    <mergeCell ref="L177:O177"/>
    <mergeCell ref="Q172:Y172"/>
    <mergeCell ref="Q173:Y173"/>
    <mergeCell ref="A178:BA178"/>
    <mergeCell ref="A170:D170"/>
    <mergeCell ref="AK170:AS170"/>
    <mergeCell ref="AK171:AS171"/>
    <mergeCell ref="AB168:AZ168"/>
    <mergeCell ref="A180:AI180"/>
    <mergeCell ref="A85:N85"/>
    <mergeCell ref="U188:AA188"/>
    <mergeCell ref="Q188:T188"/>
    <mergeCell ref="G191:M191"/>
    <mergeCell ref="AJ194:AN194"/>
    <mergeCell ref="G192:M192"/>
    <mergeCell ref="U192:AA192"/>
    <mergeCell ref="G194:M194"/>
    <mergeCell ref="G188:M188"/>
    <mergeCell ref="C188:F188"/>
    <mergeCell ref="C189:F189"/>
    <mergeCell ref="U194:AA194"/>
    <mergeCell ref="A193:BA193"/>
    <mergeCell ref="AJ192:AN192"/>
    <mergeCell ref="AO192:AX192"/>
    <mergeCell ref="C194:F194"/>
    <mergeCell ref="Q194:T194"/>
    <mergeCell ref="AJ191:AN191"/>
    <mergeCell ref="Q189:T189"/>
    <mergeCell ref="AO188:AX188"/>
    <mergeCell ref="U189:AA189"/>
    <mergeCell ref="AJ188:AN188"/>
    <mergeCell ref="C191:F191"/>
    <mergeCell ref="G189:M189"/>
    <mergeCell ref="AO189:AX189"/>
    <mergeCell ref="T29:BA29"/>
    <mergeCell ref="A27:BA27"/>
    <mergeCell ref="Y20:BA21"/>
    <mergeCell ref="A26:BA26"/>
    <mergeCell ref="A28:BA28"/>
    <mergeCell ref="A18:M18"/>
    <mergeCell ref="C23:J23"/>
    <mergeCell ref="N23:S23"/>
    <mergeCell ref="X23:AC23"/>
    <mergeCell ref="G25:BA25"/>
    <mergeCell ref="D21:I21"/>
    <mergeCell ref="A25:E25"/>
    <mergeCell ref="S20:W20"/>
    <mergeCell ref="J21:X21"/>
    <mergeCell ref="A24:BA24"/>
    <mergeCell ref="AD23:BA23"/>
    <mergeCell ref="A17:BA17"/>
    <mergeCell ref="A22:BA22"/>
    <mergeCell ref="A19:BA19"/>
    <mergeCell ref="A30:BA30"/>
    <mergeCell ref="A31:BA31"/>
    <mergeCell ref="A34:BA34"/>
    <mergeCell ref="K42:L42"/>
    <mergeCell ref="G42:H42"/>
    <mergeCell ref="AD50:AJ50"/>
    <mergeCell ref="A77:BA77"/>
    <mergeCell ref="A79:BA79"/>
    <mergeCell ref="A47:BA47"/>
    <mergeCell ref="X44:BA44"/>
    <mergeCell ref="L51:V51"/>
    <mergeCell ref="W51:BA51"/>
    <mergeCell ref="A61:K61"/>
    <mergeCell ref="L61:V61"/>
    <mergeCell ref="W61:BA61"/>
    <mergeCell ref="A71:K71"/>
    <mergeCell ref="L71:V71"/>
    <mergeCell ref="W71:BA71"/>
    <mergeCell ref="A59:H59"/>
    <mergeCell ref="A38:BA38"/>
    <mergeCell ref="C42:D42"/>
    <mergeCell ref="AS50:BA50"/>
    <mergeCell ref="AU52:BA52"/>
    <mergeCell ref="AD59:AJ59"/>
    <mergeCell ref="Q44:R44"/>
    <mergeCell ref="U44:V44"/>
    <mergeCell ref="A44:N44"/>
    <mergeCell ref="AW56:AX56"/>
    <mergeCell ref="AV73:BA73"/>
    <mergeCell ref="AZ56:BA56"/>
    <mergeCell ref="AV54:BA54"/>
    <mergeCell ref="T72:AC72"/>
    <mergeCell ref="Q168:Y168"/>
    <mergeCell ref="Q170:Y170"/>
    <mergeCell ref="Q171:Y171"/>
    <mergeCell ref="Q175:Y175"/>
    <mergeCell ref="AK145:AS145"/>
    <mergeCell ref="AB158:AZ158"/>
    <mergeCell ref="Q162:Y162"/>
    <mergeCell ref="Q167:Y167"/>
    <mergeCell ref="AB167:AZ167"/>
    <mergeCell ref="AJ189:AN189"/>
    <mergeCell ref="Q161:Y161"/>
    <mergeCell ref="B183:AT184"/>
    <mergeCell ref="AK154:AS154"/>
    <mergeCell ref="AB106:AI106"/>
    <mergeCell ref="AB108:AI108"/>
    <mergeCell ref="AB109:AI109"/>
    <mergeCell ref="AB110:AI110"/>
    <mergeCell ref="X108:AA108"/>
    <mergeCell ref="AB120:AI120"/>
    <mergeCell ref="AB159:AZ159"/>
    <mergeCell ref="AF135:AN135"/>
    <mergeCell ref="AS117:AZ117"/>
    <mergeCell ref="X119:AA119"/>
    <mergeCell ref="AB119:AI119"/>
    <mergeCell ref="X120:AA120"/>
    <mergeCell ref="A111:AZ111"/>
    <mergeCell ref="X110:AA110"/>
    <mergeCell ref="AS106:AZ106"/>
    <mergeCell ref="AQ106:AR106"/>
    <mergeCell ref="A133:AZ133"/>
    <mergeCell ref="AA141:BA141"/>
    <mergeCell ref="A140:BA140"/>
    <mergeCell ref="A6:G6"/>
    <mergeCell ref="A8:G8"/>
    <mergeCell ref="A10:G10"/>
    <mergeCell ref="A12:G12"/>
    <mergeCell ref="A14:G14"/>
    <mergeCell ref="A16:G16"/>
    <mergeCell ref="AC8:AL8"/>
    <mergeCell ref="AC10:AL10"/>
    <mergeCell ref="AC12:AL12"/>
    <mergeCell ref="AC14:AL14"/>
    <mergeCell ref="AC16:AL16"/>
    <mergeCell ref="A7:BA7"/>
    <mergeCell ref="A9:BA9"/>
    <mergeCell ref="A11:BA11"/>
    <mergeCell ref="A13:BA13"/>
    <mergeCell ref="A15:BA15"/>
    <mergeCell ref="AM8:BA8"/>
    <mergeCell ref="AJ5:BA6"/>
    <mergeCell ref="A5:AI5"/>
    <mergeCell ref="Z8:AB8"/>
    <mergeCell ref="Z10:AB10"/>
    <mergeCell ref="Z12:AB12"/>
    <mergeCell ref="Z14:AB14"/>
    <mergeCell ref="Z16:AB16"/>
    <mergeCell ref="AM10:BA10"/>
    <mergeCell ref="AM12:BA12"/>
    <mergeCell ref="AM14:BA14"/>
    <mergeCell ref="AM16:BA16"/>
    <mergeCell ref="H6:Y6"/>
    <mergeCell ref="H8:Y8"/>
    <mergeCell ref="H10:Y10"/>
    <mergeCell ref="H12:Y12"/>
    <mergeCell ref="A225:BA225"/>
    <mergeCell ref="A226:BA226"/>
    <mergeCell ref="A257:BA257"/>
    <mergeCell ref="A259:BA259"/>
    <mergeCell ref="A263:BA263"/>
    <mergeCell ref="B278:F278"/>
    <mergeCell ref="O278:AK278"/>
    <mergeCell ref="Y224:AO224"/>
    <mergeCell ref="C262:BA262"/>
    <mergeCell ref="B274:J274"/>
    <mergeCell ref="A221:BA221"/>
    <mergeCell ref="O274:AC274"/>
    <mergeCell ref="O275:AE275"/>
    <mergeCell ref="O280:AH280"/>
    <mergeCell ref="O276:AE276"/>
    <mergeCell ref="A160:BA160"/>
    <mergeCell ref="A169:BA169"/>
    <mergeCell ref="A179:BA179"/>
    <mergeCell ref="A185:BA185"/>
    <mergeCell ref="A187:BA187"/>
    <mergeCell ref="A190:BA190"/>
    <mergeCell ref="C197:F197"/>
    <mergeCell ref="G197:M197"/>
    <mergeCell ref="U195:AA195"/>
    <mergeCell ref="U197:AA197"/>
    <mergeCell ref="Q197:T197"/>
    <mergeCell ref="G195:M195"/>
    <mergeCell ref="C192:F192"/>
    <mergeCell ref="AO198:AX198"/>
    <mergeCell ref="AO197:AX197"/>
    <mergeCell ref="AO195:AX195"/>
    <mergeCell ref="AO194:AX194"/>
    <mergeCell ref="A289:BA289"/>
    <mergeCell ref="A293:BA293"/>
    <mergeCell ref="A297:BA297"/>
    <mergeCell ref="A301:BA301"/>
    <mergeCell ref="A305:BA305"/>
    <mergeCell ref="A310:BA310"/>
    <mergeCell ref="A315:BA315"/>
    <mergeCell ref="A317:BA317"/>
    <mergeCell ref="Z6:AI6"/>
    <mergeCell ref="A32:BA32"/>
    <mergeCell ref="A33:BA33"/>
    <mergeCell ref="A46:BA46"/>
    <mergeCell ref="N42:BA42"/>
    <mergeCell ref="A36:BA36"/>
    <mergeCell ref="A40:BA40"/>
    <mergeCell ref="A95:BA95"/>
    <mergeCell ref="Y99:BA99"/>
    <mergeCell ref="N97:BA97"/>
    <mergeCell ref="Y85:BA85"/>
    <mergeCell ref="A264:BA264"/>
    <mergeCell ref="A265:BA265"/>
    <mergeCell ref="A267:BA267"/>
    <mergeCell ref="A269:BA269"/>
    <mergeCell ref="A271:BA271"/>
    <mergeCell ref="A273:BA273"/>
    <mergeCell ref="A277:BA277"/>
    <mergeCell ref="A281:BA281"/>
    <mergeCell ref="A285:BA285"/>
    <mergeCell ref="A217:BA217"/>
    <mergeCell ref="A218:BA218"/>
    <mergeCell ref="A219:BA219"/>
    <mergeCell ref="A220:BA220"/>
    <mergeCell ref="A37:BA37"/>
    <mergeCell ref="A39:BA39"/>
    <mergeCell ref="A41:BA41"/>
    <mergeCell ref="A43:BA43"/>
    <mergeCell ref="A45:BA45"/>
    <mergeCell ref="A94:BA94"/>
    <mergeCell ref="A96:BA96"/>
    <mergeCell ref="A98:BA98"/>
    <mergeCell ref="A100:BA100"/>
    <mergeCell ref="A103:BA103"/>
    <mergeCell ref="A114:BA114"/>
    <mergeCell ref="A125:BA125"/>
    <mergeCell ref="A136:BA136"/>
    <mergeCell ref="A138:BA138"/>
    <mergeCell ref="AS116:AZ116"/>
    <mergeCell ref="AB117:AI117"/>
    <mergeCell ref="AQ117:AR117"/>
    <mergeCell ref="AS49:BA49"/>
    <mergeCell ref="AL49:AR49"/>
    <mergeCell ref="AS48:BA48"/>
    <mergeCell ref="AL48:AR48"/>
    <mergeCell ref="I48:Q48"/>
    <mergeCell ref="A48:H48"/>
    <mergeCell ref="AD48:AJ48"/>
    <mergeCell ref="K52:Q52"/>
    <mergeCell ref="A52:J52"/>
    <mergeCell ref="AD52:AJ52"/>
    <mergeCell ref="R48:S48"/>
    <mergeCell ref="R49:S49"/>
    <mergeCell ref="R50:S50"/>
    <mergeCell ref="R52:S52"/>
    <mergeCell ref="T48:AC48"/>
    <mergeCell ref="L107:V107"/>
    <mergeCell ref="W107:BA107"/>
    <mergeCell ref="A58:H58"/>
    <mergeCell ref="I58:Q58"/>
    <mergeCell ref="R58:S58"/>
    <mergeCell ref="T58:AC58"/>
    <mergeCell ref="AD58:AJ58"/>
    <mergeCell ref="AL58:AR58"/>
    <mergeCell ref="AS58:BA58"/>
    <mergeCell ref="R59:S59"/>
    <mergeCell ref="T59:AC59"/>
    <mergeCell ref="AL59:AR59"/>
    <mergeCell ref="AS59:BA59"/>
    <mergeCell ref="I60:Q60"/>
    <mergeCell ref="R60:S60"/>
    <mergeCell ref="T60:AC60"/>
    <mergeCell ref="A62:J62"/>
    <mergeCell ref="K62:Q62"/>
    <mergeCell ref="R62:S62"/>
    <mergeCell ref="T62:AC62"/>
    <mergeCell ref="AD62:AJ62"/>
    <mergeCell ref="A63:J63"/>
    <mergeCell ref="R63:S63"/>
    <mergeCell ref="AL73:AU73"/>
    <mergeCell ref="AI93:AS93"/>
    <mergeCell ref="AI91:AS91"/>
    <mergeCell ref="AI92:AS92"/>
    <mergeCell ref="AD72:AJ72"/>
    <mergeCell ref="M90:O90"/>
    <mergeCell ref="A82:BA83"/>
    <mergeCell ref="T74:AC74"/>
    <mergeCell ref="AD74:AJ74"/>
    <mergeCell ref="AL74:AU74"/>
    <mergeCell ref="AV74:BA74"/>
    <mergeCell ref="A64:J64"/>
    <mergeCell ref="R64:S64"/>
    <mergeCell ref="T64:AC64"/>
    <mergeCell ref="AD64:AJ64"/>
    <mergeCell ref="AL64:AU64"/>
    <mergeCell ref="AV64:BA64"/>
    <mergeCell ref="A68:H68"/>
    <mergeCell ref="I68:Q68"/>
    <mergeCell ref="R68:S68"/>
    <mergeCell ref="T68:AC68"/>
    <mergeCell ref="AD68:AJ68"/>
    <mergeCell ref="AL68:AR68"/>
    <mergeCell ref="AS68:BA68"/>
    <mergeCell ref="AW66:AX66"/>
    <mergeCell ref="AZ66:BA66"/>
    <mergeCell ref="A123:L123"/>
    <mergeCell ref="O123:P123"/>
    <mergeCell ref="R123:S123"/>
    <mergeCell ref="U123:AD123"/>
    <mergeCell ref="AE123:AZ123"/>
    <mergeCell ref="A124:J124"/>
    <mergeCell ref="L124:O124"/>
    <mergeCell ref="P124:X124"/>
    <mergeCell ref="AA124:AE124"/>
    <mergeCell ref="AF124:AN124"/>
    <mergeCell ref="AQ124:AU124"/>
    <mergeCell ref="AV124:AZ124"/>
    <mergeCell ref="AU120:AZ120"/>
    <mergeCell ref="A121:F121"/>
    <mergeCell ref="G121:H121"/>
    <mergeCell ref="I121:P121"/>
    <mergeCell ref="R121:W121"/>
    <mergeCell ref="X121:AA121"/>
    <mergeCell ref="AB121:AI121"/>
    <mergeCell ref="AK121:AS121"/>
    <mergeCell ref="A122:AZ122"/>
  </mergeCells>
  <phoneticPr fontId="0" type="noConversion"/>
  <conditionalFormatting sqref="H14:Y14">
    <cfRule type="expression" dxfId="0" priority="1">
      <formula>ISERROR(H14)</formula>
    </cfRule>
  </conditionalFormatting>
  <dataValidations count="21">
    <dataValidation type="list" allowBlank="1" showInputMessage="1" showErrorMessage="1" sqref="Q170:Y170 Q143:Y143 I48 G188:M188 U188:AA188 G191:M191 U191:AA191 G194:M194 U194:AA194 G197:M197 U197:AA197 G200:M200 U200:AA200 G203:M203 U203:AA203 G206:M206 U206:AA206 G209:M209 U209:AA209 G212:M212 U212:AA212 G215:M215 U215:AA215 I68 Q152:Y152 Q161:Y161 I58" xr:uid="{00000000-0002-0000-0000-000000000000}">
      <formula1>Pipematerial</formula1>
    </dataValidation>
    <dataValidation type="list" allowBlank="1" showInputMessage="1" showErrorMessage="1" sqref="AD48:AJ48 AD58:AJ58 Q148:Y148" xr:uid="{00000000-0002-0000-0000-000001000000}">
      <formula1>Pipesize</formula1>
    </dataValidation>
    <dataValidation type="list" allowBlank="1" showInputMessage="1" showErrorMessage="1" sqref="AS69 AS116:AZ116 AS49 AS105:AZ105 AS59 AS127:AZ127" xr:uid="{00000000-0002-0000-0000-000002000000}">
      <formula1>pIPECATEGORY</formula1>
    </dataValidation>
    <dataValidation type="list" allowBlank="1" showInputMessage="1" showErrorMessage="1" sqref="AU52:BA52 AU62:BA62 AT119:AZ119 AT108:AZ108 AU72:BA72 AT130:AZ130" xr:uid="{00000000-0002-0000-0000-000003000000}">
      <formula1>Testmedium</formula1>
    </dataValidation>
    <dataValidation type="list" allowBlank="1" showInputMessage="1" showErrorMessage="1" sqref="I104:P104 I115:P115 I126:P126" xr:uid="{00000000-0002-0000-0000-000004000000}">
      <formula1>Servicelinematerial</formula1>
    </dataValidation>
    <dataValidation type="list" allowBlank="1" showInputMessage="1" showErrorMessage="1" sqref="M91:O93" xr:uid="{00000000-0002-0000-0000-000005000000}">
      <formula1>servicelinesize</formula1>
    </dataValidation>
    <dataValidation type="list" allowBlank="1" showInputMessage="1" showErrorMessage="1" sqref="Q175 Q157 Q166" xr:uid="{00000000-0002-0000-0000-000006000000}">
      <formula1>exposedpipesize</formula1>
    </dataValidation>
    <dataValidation type="list" allowBlank="1" showInputMessage="1" showErrorMessage="1" sqref="G189:M189 U189:AA189 G192:M192 U192:AA192 G195:M195 U195:AA195 G198:M198 U198:AA198 G201:M201 U201:AA201 G204:M204 U204:AA204 G207:M207 U207:AA207 G210:M210 U210:AA210 G213:M213 U213:AA213 G216:M216 U216:AA216" xr:uid="{00000000-0002-0000-0000-000007000000}">
      <formula1>sizechange</formula1>
    </dataValidation>
    <dataValidation type="list" allowBlank="1" showInputMessage="1" showErrorMessage="1" sqref="AV53:BA53 AV63:BA63 AU120:AZ120 AU109:AZ109 AV73:BA73 AU131:AZ131" xr:uid="{00000000-0002-0000-0000-000008000000}">
      <formula1>passfail</formula1>
    </dataValidation>
    <dataValidation type="list" allowBlank="1" showInputMessage="1" showErrorMessage="1" sqref="R91:Y93" xr:uid="{00000000-0002-0000-0000-000009000000}">
      <formula1>dateinstalled</formula1>
    </dataValidation>
    <dataValidation type="list" allowBlank="1" showInputMessage="1" showErrorMessage="1" sqref="A91:J93" xr:uid="{00000000-0002-0000-0000-00000A000000}">
      <formula1>servicematerialremoved</formula1>
    </dataValidation>
    <dataValidation type="list" allowBlank="1" showInputMessage="1" showErrorMessage="1" sqref="Q144 AK143 Q153 AK152 Q162 AK161 Q171 AK170" xr:uid="{00000000-0002-0000-0000-00000B000000}">
      <formula1>pipecondition</formula1>
    </dataValidation>
    <dataValidation type="list" allowBlank="1" showInputMessage="1" showErrorMessage="1" sqref="H16" xr:uid="{00000000-0002-0000-0000-00000C000000}">
      <formula1>state</formula1>
    </dataValidation>
    <dataValidation type="list" allowBlank="1" showInputMessage="1" showErrorMessage="1" sqref="H10" xr:uid="{00000000-0002-0000-0000-00000D000000}">
      <formula1>districts</formula1>
    </dataValidation>
    <dataValidation type="list" allowBlank="1" showInputMessage="1" showErrorMessage="1" sqref="AM14" xr:uid="{00000000-0002-0000-0000-00000E000000}">
      <formula1>Class</formula1>
    </dataValidation>
    <dataValidation type="list" allowBlank="1" showInputMessage="1" showErrorMessage="1" sqref="Q144:Y146 Q153:Y155 Q162:Y164 Q171:Y173" xr:uid="{00000000-0002-0000-0000-00000F000000}">
      <formula1>coatingcondition</formula1>
    </dataValidation>
    <dataValidation type="list" allowBlank="1" showInputMessage="1" showErrorMessage="1" sqref="H12:Y12" xr:uid="{00000000-0002-0000-0000-000010000000}">
      <formula1>INDIRECT(H10)</formula1>
    </dataValidation>
    <dataValidation type="list" allowBlank="1" showInputMessage="1" showErrorMessage="1" sqref="AS115:AZ115 AS48 AS68 AS104:AZ104 AS58 AS126:AZ126" xr:uid="{00000000-0002-0000-0000-000011000000}">
      <formula1>pipegrade</formula1>
    </dataValidation>
    <dataValidation type="list" allowBlank="1" showInputMessage="1" showErrorMessage="1" sqref="I49:Q49 I116:Q116 I69:Q69 I105:Q105 I59:Q59 I127:Q127" xr:uid="{00000000-0002-0000-0000-000012000000}">
      <formula1 xml:space="preserve"> PipeManu</formula1>
    </dataValidation>
    <dataValidation type="list" allowBlank="1" showInputMessage="1" showErrorMessage="1" sqref="AB104:AI104 AB115:AI115 AB126:AI126" xr:uid="{3663A0CD-5691-4219-BECD-D674DD030A1C}">
      <formula1>NominalPipe</formula1>
    </dataValidation>
    <dataValidation allowBlank="1" showInputMessage="1" showErrorMessage="1" prompt="Please enter Design Code_x000a_(ex 3408/4710)" sqref="AD49:AJ49 AD59:AJ59" xr:uid="{ECDC0F56-0699-4DB9-83B8-E7B55B792E20}"/>
  </dataValidations>
  <pageMargins left="0.25" right="0.25" top="0.25" bottom="0" header="0.3" footer="0.3"/>
  <pageSetup scale="82" fitToHeight="0" orientation="portrait" r:id="rId1"/>
  <headerFooter alignWithMargins="0"/>
  <rowBreaks count="7" manualBreakCount="7">
    <brk id="33" max="52" man="1"/>
    <brk id="79" max="52" man="1"/>
    <brk id="138" max="52" man="1"/>
    <brk id="177" max="52" man="1"/>
    <brk id="220" max="52" man="1"/>
    <brk id="264" max="52" man="1"/>
    <brk id="315" max="52" man="1"/>
  </rowBreaks>
  <drawing r:id="rId2"/>
  <legacyDrawing r:id="rId3"/>
  <oleObjects>
    <mc:AlternateContent xmlns:mc="http://schemas.openxmlformats.org/markup-compatibility/2006">
      <mc:Choice Requires="x14">
        <oleObject shapeId="1079" r:id="rId4">
          <objectPr defaultSize="0" autoPict="0" r:id="rId5">
            <anchor moveWithCells="1" sizeWithCells="1">
              <from>
                <xdr:col>0</xdr:col>
                <xdr:colOff>38100</xdr:colOff>
                <xdr:row>265</xdr:row>
                <xdr:rowOff>247650</xdr:rowOff>
              </from>
              <to>
                <xdr:col>8</xdr:col>
                <xdr:colOff>9525</xdr:colOff>
                <xdr:row>265</xdr:row>
                <xdr:rowOff>247650</xdr:rowOff>
              </to>
            </anchor>
          </objectPr>
        </oleObject>
      </mc:Choice>
      <mc:Fallback>
        <oleObject shapeId="107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BB237"/>
  <sheetViews>
    <sheetView topLeftCell="A207" zoomScale="106" zoomScaleNormal="106" workbookViewId="0">
      <selection activeCell="M230" sqref="M230:W230"/>
    </sheetView>
  </sheetViews>
  <sheetFormatPr defaultRowHeight="12.75" x14ac:dyDescent="0.2"/>
  <cols>
    <col min="1" max="96" width="2.28515625" style="18" customWidth="1"/>
    <col min="97" max="16384" width="9.140625" style="18"/>
  </cols>
  <sheetData>
    <row r="2" spans="2:53" x14ac:dyDescent="0.2">
      <c r="B2" s="16" t="s">
        <v>48</v>
      </c>
    </row>
    <row r="3" spans="2:53" x14ac:dyDescent="0.2">
      <c r="B3" s="16"/>
      <c r="S3" s="251" t="s">
        <v>33</v>
      </c>
      <c r="T3" s="253"/>
      <c r="U3" s="253"/>
      <c r="V3" s="253"/>
      <c r="W3" s="253"/>
      <c r="X3" s="253"/>
      <c r="Y3" s="253"/>
      <c r="Z3" s="253"/>
    </row>
    <row r="4" spans="2:53" ht="12.75" customHeight="1" x14ac:dyDescent="0.2">
      <c r="B4" s="251" t="s">
        <v>32</v>
      </c>
      <c r="C4" s="251"/>
      <c r="D4" s="251"/>
      <c r="E4" s="251"/>
      <c r="F4" s="251"/>
      <c r="G4" s="251"/>
      <c r="H4" s="251"/>
      <c r="I4" s="251"/>
      <c r="J4" s="251"/>
      <c r="K4" s="251"/>
      <c r="L4" s="25"/>
      <c r="M4" s="25"/>
      <c r="N4" s="26"/>
      <c r="O4" s="26" t="s">
        <v>19</v>
      </c>
      <c r="P4" s="26"/>
      <c r="Q4" s="26"/>
      <c r="R4" s="26"/>
      <c r="S4" s="253"/>
      <c r="T4" s="253"/>
      <c r="U4" s="253"/>
      <c r="V4" s="253"/>
      <c r="W4" s="253"/>
      <c r="X4" s="253"/>
      <c r="Y4" s="253"/>
      <c r="Z4" s="253"/>
      <c r="AA4" s="26"/>
      <c r="AB4" s="26"/>
      <c r="AC4" s="251" t="s">
        <v>34</v>
      </c>
      <c r="AD4" s="251"/>
      <c r="AE4" s="251"/>
      <c r="AF4" s="251"/>
      <c r="AG4" s="251"/>
      <c r="AH4" s="251"/>
      <c r="AI4" s="25"/>
      <c r="AJ4" s="251" t="s">
        <v>35</v>
      </c>
      <c r="AK4" s="251"/>
      <c r="AL4" s="251"/>
      <c r="AM4" s="251"/>
      <c r="AN4" s="251"/>
      <c r="AO4" s="251"/>
      <c r="AP4" s="251"/>
      <c r="AQ4" s="251"/>
      <c r="AR4" s="251"/>
      <c r="AS4" s="251"/>
      <c r="AT4" s="251"/>
      <c r="AW4" s="160" t="s">
        <v>1389</v>
      </c>
      <c r="AX4" s="170"/>
      <c r="AY4" s="170"/>
      <c r="AZ4" s="170"/>
      <c r="BA4" s="170"/>
    </row>
    <row r="5" spans="2:53" ht="13.5" thickBot="1" x14ac:dyDescent="0.25">
      <c r="B5" s="199"/>
      <c r="C5" s="199"/>
      <c r="D5" s="199"/>
      <c r="E5" s="199"/>
      <c r="F5" s="199"/>
      <c r="G5" s="199"/>
      <c r="H5" s="199"/>
      <c r="I5" s="199"/>
      <c r="J5" s="199"/>
      <c r="K5" s="199"/>
      <c r="L5" s="16"/>
      <c r="M5" s="16"/>
      <c r="N5" s="199"/>
      <c r="O5" s="199"/>
      <c r="P5" s="199"/>
      <c r="Q5" s="16" t="s">
        <v>1</v>
      </c>
      <c r="R5" s="16"/>
      <c r="S5" s="199"/>
      <c r="T5" s="199"/>
      <c r="U5" s="199"/>
      <c r="V5" s="199"/>
      <c r="W5" s="199"/>
      <c r="X5" s="199"/>
      <c r="Y5" s="199"/>
      <c r="Z5" s="199"/>
      <c r="AA5" s="16"/>
      <c r="AB5" s="16"/>
      <c r="AC5" s="163"/>
      <c r="AD5" s="252"/>
      <c r="AE5" s="252"/>
      <c r="AF5" s="252"/>
      <c r="AG5" s="252"/>
      <c r="AH5" s="16"/>
      <c r="AI5" s="16"/>
      <c r="AJ5" s="163"/>
      <c r="AK5" s="252"/>
      <c r="AL5" s="252"/>
      <c r="AM5" s="252"/>
      <c r="AN5" s="252"/>
      <c r="AO5" s="252"/>
      <c r="AP5" s="252"/>
      <c r="AQ5" s="252"/>
      <c r="AR5" s="252"/>
      <c r="AS5" s="252"/>
      <c r="AT5" s="252"/>
      <c r="AW5" s="163"/>
      <c r="AX5" s="252"/>
      <c r="AY5" s="252"/>
      <c r="AZ5" s="252"/>
      <c r="BA5" s="252"/>
    </row>
    <row r="6" spans="2:53" ht="13.5" thickBot="1" x14ac:dyDescent="0.25">
      <c r="B6" s="199"/>
      <c r="C6" s="199"/>
      <c r="D6" s="199"/>
      <c r="E6" s="199"/>
      <c r="F6" s="199"/>
      <c r="G6" s="199"/>
      <c r="H6" s="199"/>
      <c r="I6" s="199"/>
      <c r="J6" s="199"/>
      <c r="K6" s="199"/>
      <c r="L6" s="16"/>
      <c r="M6" s="16"/>
      <c r="N6" s="199"/>
      <c r="O6" s="199"/>
      <c r="P6" s="199"/>
      <c r="Q6" s="16" t="s">
        <v>1</v>
      </c>
      <c r="R6" s="16"/>
      <c r="S6" s="199"/>
      <c r="T6" s="199"/>
      <c r="U6" s="199"/>
      <c r="V6" s="199"/>
      <c r="W6" s="199"/>
      <c r="X6" s="199"/>
      <c r="Y6" s="199"/>
      <c r="Z6" s="199"/>
      <c r="AA6" s="16"/>
      <c r="AB6" s="16"/>
      <c r="AC6" s="163"/>
      <c r="AD6" s="252"/>
      <c r="AE6" s="252"/>
      <c r="AF6" s="252"/>
      <c r="AG6" s="252"/>
      <c r="AH6" s="16"/>
      <c r="AI6" s="16"/>
      <c r="AJ6" s="166"/>
      <c r="AK6" s="172"/>
      <c r="AL6" s="172"/>
      <c r="AM6" s="172"/>
      <c r="AN6" s="172"/>
      <c r="AO6" s="172"/>
      <c r="AP6" s="172"/>
      <c r="AQ6" s="172"/>
      <c r="AR6" s="172"/>
      <c r="AS6" s="172"/>
      <c r="AT6" s="172"/>
      <c r="AW6" s="163"/>
      <c r="AX6" s="252"/>
      <c r="AY6" s="252"/>
      <c r="AZ6" s="252"/>
      <c r="BA6" s="252"/>
    </row>
    <row r="7" spans="2:53" ht="13.5" thickBot="1" x14ac:dyDescent="0.25">
      <c r="B7" s="199"/>
      <c r="C7" s="199"/>
      <c r="D7" s="199"/>
      <c r="E7" s="199"/>
      <c r="F7" s="199"/>
      <c r="G7" s="199"/>
      <c r="H7" s="199"/>
      <c r="I7" s="199"/>
      <c r="J7" s="199"/>
      <c r="K7" s="199"/>
      <c r="L7" s="16"/>
      <c r="M7" s="16"/>
      <c r="N7" s="199"/>
      <c r="O7" s="199"/>
      <c r="P7" s="199"/>
      <c r="Q7" s="16" t="s">
        <v>1</v>
      </c>
      <c r="R7" s="16"/>
      <c r="S7" s="199"/>
      <c r="T7" s="199"/>
      <c r="U7" s="199"/>
      <c r="V7" s="199"/>
      <c r="W7" s="199"/>
      <c r="X7" s="199"/>
      <c r="Y7" s="199"/>
      <c r="Z7" s="199"/>
      <c r="AA7" s="16"/>
      <c r="AB7" s="16"/>
      <c r="AC7" s="163"/>
      <c r="AD7" s="252"/>
      <c r="AE7" s="252"/>
      <c r="AF7" s="252"/>
      <c r="AG7" s="252"/>
      <c r="AH7" s="16"/>
      <c r="AI7" s="16"/>
      <c r="AJ7" s="166"/>
      <c r="AK7" s="172"/>
      <c r="AL7" s="172"/>
      <c r="AM7" s="172"/>
      <c r="AN7" s="172"/>
      <c r="AO7" s="172"/>
      <c r="AP7" s="172"/>
      <c r="AQ7" s="172"/>
      <c r="AR7" s="172"/>
      <c r="AS7" s="172"/>
      <c r="AT7" s="172"/>
      <c r="AW7" s="163"/>
      <c r="AX7" s="252"/>
      <c r="AY7" s="252"/>
      <c r="AZ7" s="252"/>
      <c r="BA7" s="252"/>
    </row>
    <row r="8" spans="2:53" ht="13.5" thickBot="1" x14ac:dyDescent="0.25">
      <c r="B8" s="199"/>
      <c r="C8" s="199"/>
      <c r="D8" s="199"/>
      <c r="E8" s="199"/>
      <c r="F8" s="199"/>
      <c r="G8" s="199"/>
      <c r="H8" s="199"/>
      <c r="I8" s="199"/>
      <c r="J8" s="199"/>
      <c r="K8" s="199"/>
      <c r="L8" s="16"/>
      <c r="M8" s="16"/>
      <c r="N8" s="199"/>
      <c r="O8" s="199"/>
      <c r="P8" s="199"/>
      <c r="Q8" s="16" t="s">
        <v>1</v>
      </c>
      <c r="R8" s="16"/>
      <c r="S8" s="199"/>
      <c r="T8" s="199"/>
      <c r="U8" s="199"/>
      <c r="V8" s="199"/>
      <c r="W8" s="199"/>
      <c r="X8" s="199"/>
      <c r="Y8" s="199"/>
      <c r="Z8" s="199"/>
      <c r="AA8" s="16"/>
      <c r="AB8" s="16"/>
      <c r="AC8" s="163"/>
      <c r="AD8" s="252"/>
      <c r="AE8" s="252"/>
      <c r="AF8" s="252"/>
      <c r="AG8" s="252"/>
      <c r="AH8" s="16"/>
      <c r="AI8" s="16"/>
      <c r="AJ8" s="166"/>
      <c r="AK8" s="172"/>
      <c r="AL8" s="172"/>
      <c r="AM8" s="172"/>
      <c r="AN8" s="172"/>
      <c r="AO8" s="172"/>
      <c r="AP8" s="172"/>
      <c r="AQ8" s="172"/>
      <c r="AR8" s="172"/>
      <c r="AS8" s="172"/>
      <c r="AT8" s="172"/>
      <c r="AW8" s="163"/>
      <c r="AX8" s="252"/>
      <c r="AY8" s="252"/>
      <c r="AZ8" s="252"/>
      <c r="BA8" s="252"/>
    </row>
    <row r="9" spans="2:53" ht="13.5" thickBot="1" x14ac:dyDescent="0.25">
      <c r="B9" s="199"/>
      <c r="C9" s="199"/>
      <c r="D9" s="199"/>
      <c r="E9" s="199"/>
      <c r="F9" s="199"/>
      <c r="G9" s="199"/>
      <c r="H9" s="199"/>
      <c r="I9" s="199"/>
      <c r="J9" s="199"/>
      <c r="K9" s="199"/>
      <c r="L9" s="16"/>
      <c r="M9" s="16"/>
      <c r="N9" s="199"/>
      <c r="O9" s="199"/>
      <c r="P9" s="199"/>
      <c r="Q9" s="16"/>
      <c r="R9" s="16"/>
      <c r="S9" s="199"/>
      <c r="T9" s="199"/>
      <c r="U9" s="199"/>
      <c r="V9" s="199"/>
      <c r="W9" s="199"/>
      <c r="X9" s="199"/>
      <c r="Y9" s="199"/>
      <c r="Z9" s="199"/>
      <c r="AA9" s="16"/>
      <c r="AB9" s="16"/>
      <c r="AC9" s="163"/>
      <c r="AD9" s="252"/>
      <c r="AE9" s="252"/>
      <c r="AF9" s="252"/>
      <c r="AG9" s="252"/>
      <c r="AH9" s="16"/>
      <c r="AI9" s="16"/>
      <c r="AJ9" s="166"/>
      <c r="AK9" s="172"/>
      <c r="AL9" s="172"/>
      <c r="AM9" s="172"/>
      <c r="AN9" s="172"/>
      <c r="AO9" s="172"/>
      <c r="AP9" s="172"/>
      <c r="AQ9" s="172"/>
      <c r="AR9" s="172"/>
      <c r="AS9" s="172"/>
      <c r="AT9" s="172"/>
      <c r="AW9" s="163"/>
      <c r="AX9" s="252"/>
      <c r="AY9" s="252"/>
      <c r="AZ9" s="252"/>
      <c r="BA9" s="252"/>
    </row>
    <row r="10" spans="2:53" ht="13.5" thickBot="1" x14ac:dyDescent="0.25">
      <c r="B10" s="199"/>
      <c r="C10" s="199"/>
      <c r="D10" s="199"/>
      <c r="E10" s="199"/>
      <c r="F10" s="199"/>
      <c r="G10" s="199"/>
      <c r="H10" s="199"/>
      <c r="I10" s="199"/>
      <c r="J10" s="199"/>
      <c r="K10" s="199"/>
      <c r="L10" s="16"/>
      <c r="M10" s="16"/>
      <c r="N10" s="199"/>
      <c r="O10" s="199"/>
      <c r="P10" s="199"/>
      <c r="Q10" s="16" t="s">
        <v>1</v>
      </c>
      <c r="R10" s="16"/>
      <c r="S10" s="199"/>
      <c r="T10" s="199"/>
      <c r="U10" s="199"/>
      <c r="V10" s="199"/>
      <c r="W10" s="199"/>
      <c r="X10" s="199"/>
      <c r="Y10" s="199"/>
      <c r="Z10" s="199"/>
      <c r="AA10" s="16"/>
      <c r="AB10" s="16"/>
      <c r="AC10" s="163"/>
      <c r="AD10" s="252"/>
      <c r="AE10" s="252"/>
      <c r="AF10" s="252"/>
      <c r="AG10" s="252"/>
      <c r="AH10" s="16"/>
      <c r="AI10" s="16"/>
      <c r="AJ10" s="166"/>
      <c r="AK10" s="172"/>
      <c r="AL10" s="172"/>
      <c r="AM10" s="172"/>
      <c r="AN10" s="172"/>
      <c r="AO10" s="172"/>
      <c r="AP10" s="172"/>
      <c r="AQ10" s="172"/>
      <c r="AR10" s="172"/>
      <c r="AS10" s="172"/>
      <c r="AT10" s="172"/>
      <c r="AW10" s="163"/>
      <c r="AX10" s="252"/>
      <c r="AY10" s="252"/>
      <c r="AZ10" s="252"/>
      <c r="BA10" s="252"/>
    </row>
    <row r="11" spans="2:53" ht="13.5" thickBot="1" x14ac:dyDescent="0.25">
      <c r="B11" s="199"/>
      <c r="C11" s="199"/>
      <c r="D11" s="199"/>
      <c r="E11" s="199"/>
      <c r="F11" s="199"/>
      <c r="G11" s="199"/>
      <c r="H11" s="199"/>
      <c r="I11" s="199"/>
      <c r="J11" s="199"/>
      <c r="K11" s="199"/>
      <c r="L11" s="16"/>
      <c r="M11" s="16"/>
      <c r="N11" s="199"/>
      <c r="O11" s="199"/>
      <c r="P11" s="199"/>
      <c r="Q11" s="16" t="s">
        <v>1</v>
      </c>
      <c r="R11" s="16"/>
      <c r="S11" s="199"/>
      <c r="T11" s="199"/>
      <c r="U11" s="199"/>
      <c r="V11" s="199"/>
      <c r="W11" s="199"/>
      <c r="X11" s="199"/>
      <c r="Y11" s="199"/>
      <c r="Z11" s="199"/>
      <c r="AA11" s="16"/>
      <c r="AB11" s="16"/>
      <c r="AC11" s="163"/>
      <c r="AD11" s="252"/>
      <c r="AE11" s="252"/>
      <c r="AF11" s="252"/>
      <c r="AG11" s="252"/>
      <c r="AH11" s="16"/>
      <c r="AI11" s="16"/>
      <c r="AJ11" s="166"/>
      <c r="AK11" s="172"/>
      <c r="AL11" s="172"/>
      <c r="AM11" s="172"/>
      <c r="AN11" s="172"/>
      <c r="AO11" s="172"/>
      <c r="AP11" s="172"/>
      <c r="AQ11" s="172"/>
      <c r="AR11" s="172"/>
      <c r="AS11" s="172"/>
      <c r="AT11" s="172"/>
      <c r="AW11" s="163"/>
      <c r="AX11" s="252"/>
      <c r="AY11" s="252"/>
      <c r="AZ11" s="252"/>
      <c r="BA11" s="252"/>
    </row>
    <row r="12" spans="2:53" ht="13.5" thickBot="1" x14ac:dyDescent="0.25">
      <c r="B12" s="199"/>
      <c r="C12" s="199"/>
      <c r="D12" s="199"/>
      <c r="E12" s="199"/>
      <c r="F12" s="199"/>
      <c r="G12" s="199"/>
      <c r="H12" s="199"/>
      <c r="I12" s="199"/>
      <c r="J12" s="199"/>
      <c r="K12" s="199"/>
      <c r="L12" s="16"/>
      <c r="M12" s="16"/>
      <c r="N12" s="199"/>
      <c r="O12" s="199"/>
      <c r="P12" s="199"/>
      <c r="Q12" s="16" t="s">
        <v>1</v>
      </c>
      <c r="R12" s="16"/>
      <c r="S12" s="199"/>
      <c r="T12" s="199"/>
      <c r="U12" s="199"/>
      <c r="V12" s="199"/>
      <c r="W12" s="199"/>
      <c r="X12" s="199"/>
      <c r="Y12" s="199"/>
      <c r="Z12" s="199"/>
      <c r="AA12" s="16"/>
      <c r="AB12" s="16"/>
      <c r="AC12" s="163"/>
      <c r="AD12" s="252"/>
      <c r="AE12" s="252"/>
      <c r="AF12" s="252"/>
      <c r="AG12" s="252"/>
      <c r="AH12" s="16"/>
      <c r="AI12" s="16"/>
      <c r="AJ12" s="166"/>
      <c r="AK12" s="172"/>
      <c r="AL12" s="172"/>
      <c r="AM12" s="172"/>
      <c r="AN12" s="172"/>
      <c r="AO12" s="172"/>
      <c r="AP12" s="172"/>
      <c r="AQ12" s="172"/>
      <c r="AR12" s="172"/>
      <c r="AS12" s="172"/>
      <c r="AT12" s="172"/>
      <c r="AW12" s="163"/>
      <c r="AX12" s="252"/>
      <c r="AY12" s="252"/>
      <c r="AZ12" s="252"/>
      <c r="BA12" s="252"/>
    </row>
    <row r="13" spans="2:53" ht="13.5" thickBot="1" x14ac:dyDescent="0.25">
      <c r="B13" s="199"/>
      <c r="C13" s="199"/>
      <c r="D13" s="199"/>
      <c r="E13" s="199"/>
      <c r="F13" s="199"/>
      <c r="G13" s="199"/>
      <c r="H13" s="199"/>
      <c r="I13" s="199"/>
      <c r="J13" s="199"/>
      <c r="K13" s="199"/>
      <c r="L13" s="16"/>
      <c r="M13" s="16"/>
      <c r="N13" s="199"/>
      <c r="O13" s="199"/>
      <c r="P13" s="199"/>
      <c r="Q13" s="16" t="s">
        <v>1</v>
      </c>
      <c r="R13" s="16"/>
      <c r="S13" s="199"/>
      <c r="T13" s="199"/>
      <c r="U13" s="199"/>
      <c r="V13" s="199"/>
      <c r="W13" s="199"/>
      <c r="X13" s="199"/>
      <c r="Y13" s="199"/>
      <c r="Z13" s="199"/>
      <c r="AA13" s="16"/>
      <c r="AB13" s="16"/>
      <c r="AC13" s="163"/>
      <c r="AD13" s="252"/>
      <c r="AE13" s="252"/>
      <c r="AF13" s="252"/>
      <c r="AG13" s="252"/>
      <c r="AH13" s="16"/>
      <c r="AI13" s="16"/>
      <c r="AJ13" s="166"/>
      <c r="AK13" s="172"/>
      <c r="AL13" s="172"/>
      <c r="AM13" s="172"/>
      <c r="AN13" s="172"/>
      <c r="AO13" s="172"/>
      <c r="AP13" s="172"/>
      <c r="AQ13" s="172"/>
      <c r="AR13" s="172"/>
      <c r="AS13" s="172"/>
      <c r="AT13" s="172"/>
      <c r="AW13" s="163"/>
      <c r="AX13" s="252"/>
      <c r="AY13" s="252"/>
      <c r="AZ13" s="252"/>
      <c r="BA13" s="252"/>
    </row>
    <row r="14" spans="2:53" ht="13.5" thickBot="1" x14ac:dyDescent="0.25">
      <c r="B14" s="199"/>
      <c r="C14" s="199"/>
      <c r="D14" s="199"/>
      <c r="E14" s="199"/>
      <c r="F14" s="199"/>
      <c r="G14" s="199"/>
      <c r="H14" s="199"/>
      <c r="I14" s="199"/>
      <c r="J14" s="199"/>
      <c r="K14" s="199"/>
      <c r="L14" s="16"/>
      <c r="M14" s="16"/>
      <c r="N14" s="199"/>
      <c r="O14" s="199"/>
      <c r="P14" s="199"/>
      <c r="Q14" s="16"/>
      <c r="R14" s="16"/>
      <c r="S14" s="199"/>
      <c r="T14" s="199"/>
      <c r="U14" s="199"/>
      <c r="V14" s="199"/>
      <c r="W14" s="199"/>
      <c r="X14" s="199"/>
      <c r="Y14" s="199"/>
      <c r="Z14" s="199"/>
      <c r="AA14" s="16"/>
      <c r="AB14" s="16"/>
      <c r="AC14" s="163"/>
      <c r="AD14" s="252"/>
      <c r="AE14" s="252"/>
      <c r="AF14" s="252"/>
      <c r="AG14" s="252"/>
      <c r="AH14" s="16"/>
      <c r="AI14" s="16"/>
      <c r="AJ14" s="166"/>
      <c r="AK14" s="172"/>
      <c r="AL14" s="172"/>
      <c r="AM14" s="172"/>
      <c r="AN14" s="172"/>
      <c r="AO14" s="172"/>
      <c r="AP14" s="172"/>
      <c r="AQ14" s="172"/>
      <c r="AR14" s="172"/>
      <c r="AS14" s="172"/>
      <c r="AT14" s="172"/>
      <c r="AW14" s="163"/>
      <c r="AX14" s="252"/>
      <c r="AY14" s="252"/>
      <c r="AZ14" s="252"/>
      <c r="BA14" s="252"/>
    </row>
    <row r="16" spans="2:53" x14ac:dyDescent="0.2">
      <c r="B16" s="16" t="s">
        <v>50</v>
      </c>
    </row>
    <row r="17" spans="2:54" x14ac:dyDescent="0.2">
      <c r="B17" s="16"/>
    </row>
    <row r="18" spans="2:54" ht="13.5" thickBot="1" x14ac:dyDescent="0.25">
      <c r="B18" s="227" t="s">
        <v>32</v>
      </c>
      <c r="C18" s="227"/>
      <c r="D18" s="227"/>
      <c r="E18" s="227"/>
      <c r="F18" s="227"/>
      <c r="G18" s="227"/>
      <c r="H18" s="227"/>
      <c r="I18" s="227"/>
      <c r="J18" s="199"/>
      <c r="K18" s="199"/>
      <c r="L18" s="199"/>
      <c r="M18" s="199"/>
      <c r="N18" s="199"/>
      <c r="O18" s="199"/>
      <c r="P18" s="199"/>
      <c r="Q18" s="199"/>
      <c r="S18" s="160" t="s">
        <v>22</v>
      </c>
      <c r="T18" s="160"/>
      <c r="U18" s="160"/>
      <c r="V18" s="160"/>
      <c r="W18" s="160"/>
      <c r="X18" s="160"/>
      <c r="Y18" s="160"/>
      <c r="Z18" s="160"/>
      <c r="AA18" s="133"/>
      <c r="AB18" s="133"/>
      <c r="AC18" s="230"/>
      <c r="AD18" s="231"/>
      <c r="AE18" s="231"/>
      <c r="AF18" s="231"/>
      <c r="AG18" s="231"/>
      <c r="AH18" s="231"/>
      <c r="AI18" s="231"/>
      <c r="AJ18" s="231"/>
      <c r="AK18" s="16"/>
      <c r="AL18" s="229" t="s">
        <v>24</v>
      </c>
      <c r="AM18" s="229"/>
      <c r="AN18" s="229"/>
      <c r="AO18" s="229"/>
      <c r="AP18" s="229"/>
      <c r="AQ18" s="232"/>
      <c r="AR18" s="170"/>
      <c r="AS18" s="170"/>
      <c r="AT18" s="233"/>
      <c r="AU18" s="231"/>
      <c r="AV18" s="231"/>
      <c r="AW18" s="231"/>
      <c r="AX18" s="231"/>
      <c r="AY18" s="231"/>
      <c r="AZ18" s="231"/>
      <c r="BA18" s="231"/>
      <c r="BB18" s="25"/>
    </row>
    <row r="19" spans="2:54" ht="13.5" thickBot="1" x14ac:dyDescent="0.25">
      <c r="B19" s="170" t="s">
        <v>23</v>
      </c>
      <c r="C19" s="170"/>
      <c r="D19" s="170"/>
      <c r="E19" s="170"/>
      <c r="F19" s="170"/>
      <c r="G19" s="170"/>
      <c r="H19" s="170"/>
      <c r="I19" s="170"/>
      <c r="J19" s="166"/>
      <c r="K19" s="166"/>
      <c r="L19" s="166"/>
      <c r="M19" s="166"/>
      <c r="N19" s="166"/>
      <c r="O19" s="166"/>
      <c r="P19" s="166"/>
      <c r="Q19" s="166"/>
      <c r="S19" s="160" t="s">
        <v>26</v>
      </c>
      <c r="T19" s="160"/>
      <c r="U19" s="160"/>
      <c r="V19" s="160"/>
      <c r="W19" s="160"/>
      <c r="X19" s="160"/>
      <c r="Y19" s="160"/>
      <c r="Z19" s="160"/>
      <c r="AA19" s="160"/>
      <c r="AB19" s="160"/>
      <c r="AC19" s="166"/>
      <c r="AD19" s="166"/>
      <c r="AE19" s="166"/>
      <c r="AF19" s="166"/>
      <c r="AG19" s="172"/>
      <c r="AH19" s="172"/>
      <c r="AI19" s="172"/>
      <c r="AJ19" s="172"/>
      <c r="AL19" s="160" t="s">
        <v>25</v>
      </c>
      <c r="AM19" s="160"/>
      <c r="AN19" s="160"/>
      <c r="AO19" s="160"/>
      <c r="AP19" s="160"/>
      <c r="AQ19" s="160"/>
      <c r="AR19" s="171"/>
      <c r="AS19" s="170"/>
      <c r="AT19" s="169"/>
      <c r="AU19" s="172"/>
      <c r="AV19" s="172"/>
      <c r="AW19" s="172"/>
      <c r="AX19" s="172"/>
      <c r="AY19" s="172"/>
      <c r="AZ19" s="172"/>
      <c r="BA19" s="172"/>
    </row>
    <row r="20" spans="2:54" ht="13.5" thickBot="1" x14ac:dyDescent="0.25">
      <c r="B20" s="160" t="s">
        <v>143</v>
      </c>
      <c r="C20" s="160"/>
      <c r="D20" s="160"/>
      <c r="E20" s="160"/>
      <c r="F20" s="160"/>
      <c r="G20" s="160"/>
      <c r="H20" s="160"/>
      <c r="I20" s="160"/>
      <c r="J20" s="189"/>
      <c r="K20" s="209"/>
      <c r="L20" s="209"/>
      <c r="M20" s="209"/>
      <c r="N20" s="209"/>
      <c r="O20" s="209"/>
      <c r="P20" s="209"/>
      <c r="Q20" s="209"/>
      <c r="S20" s="160" t="s">
        <v>152</v>
      </c>
      <c r="T20" s="160"/>
      <c r="U20" s="160"/>
      <c r="V20" s="160"/>
      <c r="W20" s="160"/>
      <c r="X20" s="160"/>
      <c r="Y20" s="160"/>
      <c r="Z20" s="160"/>
      <c r="AA20" s="92"/>
      <c r="AB20" s="92"/>
      <c r="AC20" s="166"/>
      <c r="AD20" s="172"/>
      <c r="AE20" s="172"/>
      <c r="AF20" s="172"/>
      <c r="AG20" s="172"/>
      <c r="AH20" s="172"/>
      <c r="AI20" s="172"/>
      <c r="AJ20" s="172"/>
      <c r="AL20" s="160" t="s">
        <v>27</v>
      </c>
      <c r="AM20" s="160"/>
      <c r="AN20" s="160"/>
      <c r="AO20" s="160"/>
      <c r="AP20" s="160"/>
      <c r="AQ20" s="160"/>
      <c r="AR20" s="173"/>
      <c r="AS20" s="170"/>
      <c r="AT20" s="174"/>
      <c r="AU20" s="172"/>
      <c r="AV20" s="172"/>
      <c r="AW20" s="172"/>
      <c r="AX20" s="172"/>
      <c r="AY20" s="172"/>
      <c r="AZ20" s="172"/>
      <c r="BA20" s="172"/>
    </row>
    <row r="21" spans="2:54" ht="13.5" thickBot="1" x14ac:dyDescent="0.25">
      <c r="B21" s="170" t="s">
        <v>1442</v>
      </c>
      <c r="C21" s="170"/>
      <c r="D21" s="170"/>
      <c r="E21" s="170"/>
      <c r="F21" s="170"/>
      <c r="G21" s="170"/>
      <c r="H21" s="170"/>
      <c r="I21" s="170"/>
      <c r="J21" s="170"/>
      <c r="K21" s="191"/>
      <c r="L21" s="191"/>
      <c r="M21" s="184"/>
      <c r="N21" s="185"/>
      <c r="O21" s="185"/>
      <c r="P21" s="185"/>
      <c r="Q21" s="185"/>
      <c r="R21" s="185"/>
      <c r="S21" s="185"/>
      <c r="T21" s="185"/>
      <c r="U21" s="185"/>
      <c r="V21" s="186"/>
      <c r="W21" s="186"/>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row>
    <row r="22" spans="2:54" ht="13.5" thickBot="1" x14ac:dyDescent="0.25">
      <c r="B22" s="170" t="s">
        <v>29</v>
      </c>
      <c r="C22" s="170"/>
      <c r="D22" s="170"/>
      <c r="E22" s="170"/>
      <c r="F22" s="170"/>
      <c r="G22" s="170"/>
      <c r="H22" s="170"/>
      <c r="I22" s="170"/>
      <c r="J22" s="189"/>
      <c r="K22" s="209"/>
      <c r="L22" s="209"/>
      <c r="M22" s="209"/>
      <c r="N22" s="209"/>
      <c r="O22" s="209"/>
      <c r="P22" s="209"/>
      <c r="Q22" s="209"/>
      <c r="S22" s="170" t="s">
        <v>30</v>
      </c>
      <c r="T22" s="170"/>
      <c r="U22" s="170"/>
      <c r="V22" s="170"/>
      <c r="W22" s="170"/>
      <c r="X22" s="170"/>
      <c r="Y22" s="171"/>
      <c r="Z22" s="170"/>
      <c r="AA22" s="170"/>
      <c r="AB22" s="170"/>
      <c r="AC22" s="166"/>
      <c r="AD22" s="172"/>
      <c r="AE22" s="172"/>
      <c r="AF22" s="172"/>
      <c r="AG22" s="172"/>
      <c r="AH22" s="172"/>
      <c r="AI22" s="172"/>
      <c r="AJ22" s="172"/>
      <c r="AL22" s="160" t="s">
        <v>86</v>
      </c>
      <c r="AM22" s="160"/>
      <c r="AN22" s="160"/>
      <c r="AO22" s="160"/>
      <c r="AP22" s="160"/>
      <c r="AQ22" s="160"/>
      <c r="AR22" s="160"/>
      <c r="AS22" s="160"/>
      <c r="AT22" s="160"/>
      <c r="AU22" s="199"/>
      <c r="AV22" s="199"/>
      <c r="AW22" s="199"/>
      <c r="AX22" s="199"/>
      <c r="AY22" s="199"/>
      <c r="AZ22" s="199"/>
      <c r="BA22" s="199"/>
    </row>
    <row r="23" spans="2:54" ht="13.5" thickBot="1" x14ac:dyDescent="0.25">
      <c r="B23" s="170" t="s">
        <v>87</v>
      </c>
      <c r="C23" s="170"/>
      <c r="D23" s="170"/>
      <c r="E23" s="170"/>
      <c r="F23" s="170"/>
      <c r="G23" s="170"/>
      <c r="H23" s="170"/>
      <c r="I23" s="170"/>
      <c r="J23" s="228"/>
      <c r="K23" s="228"/>
      <c r="L23" s="228"/>
      <c r="M23" s="228"/>
      <c r="N23" s="228"/>
      <c r="O23" s="228"/>
      <c r="P23" s="228"/>
      <c r="Q23" s="228"/>
      <c r="S23" s="170" t="s">
        <v>88</v>
      </c>
      <c r="T23" s="170"/>
      <c r="U23" s="170"/>
      <c r="V23" s="170"/>
      <c r="W23" s="170"/>
      <c r="X23" s="170"/>
      <c r="Y23" s="171"/>
      <c r="Z23" s="170"/>
      <c r="AA23" s="170"/>
      <c r="AB23" s="170"/>
      <c r="AC23" s="166"/>
      <c r="AD23" s="172"/>
      <c r="AE23" s="172"/>
      <c r="AF23" s="172"/>
      <c r="AG23" s="172"/>
      <c r="AH23" s="172"/>
      <c r="AI23" s="172"/>
      <c r="AJ23" s="172"/>
      <c r="AL23" s="160" t="s">
        <v>89</v>
      </c>
      <c r="AM23" s="160"/>
      <c r="AN23" s="160"/>
      <c r="AO23" s="160"/>
      <c r="AP23" s="160"/>
      <c r="AQ23" s="160"/>
      <c r="AR23" s="160"/>
      <c r="AS23" s="160"/>
      <c r="AT23" s="160"/>
      <c r="AU23" s="160"/>
      <c r="AV23" s="169"/>
      <c r="AW23" s="169"/>
      <c r="AX23" s="169"/>
      <c r="AY23" s="169"/>
      <c r="AZ23" s="169"/>
      <c r="BA23" s="169"/>
    </row>
    <row r="24" spans="2:54" ht="13.5" thickBot="1" x14ac:dyDescent="0.25">
      <c r="B24" s="170" t="s">
        <v>31</v>
      </c>
      <c r="C24" s="170"/>
      <c r="D24" s="170"/>
      <c r="E24" s="170"/>
      <c r="F24" s="170"/>
      <c r="G24" s="170"/>
      <c r="H24" s="171"/>
      <c r="I24" s="170"/>
      <c r="J24" s="166"/>
      <c r="K24" s="172"/>
      <c r="L24" s="172"/>
      <c r="M24" s="172"/>
      <c r="N24" s="172"/>
      <c r="O24" s="172"/>
      <c r="P24" s="172"/>
      <c r="Q24" s="172"/>
      <c r="S24" s="160" t="s">
        <v>20</v>
      </c>
      <c r="T24" s="160"/>
      <c r="U24" s="160"/>
      <c r="V24" s="160"/>
      <c r="W24" s="160"/>
      <c r="X24" s="160"/>
      <c r="Y24" s="173"/>
      <c r="Z24" s="170"/>
      <c r="AA24" s="170"/>
      <c r="AB24" s="170"/>
      <c r="AC24" s="174"/>
      <c r="AD24" s="172"/>
      <c r="AE24" s="172"/>
      <c r="AF24" s="172"/>
      <c r="AG24" s="172"/>
      <c r="AH24" s="172"/>
      <c r="AI24" s="172"/>
      <c r="AJ24" s="172"/>
      <c r="AL24" s="170" t="s">
        <v>84</v>
      </c>
      <c r="AM24" s="170"/>
      <c r="AN24" s="170"/>
      <c r="AO24" s="170"/>
      <c r="AP24" s="170"/>
      <c r="AQ24" s="170"/>
      <c r="AR24" s="170"/>
      <c r="AS24" s="170"/>
      <c r="AT24" s="170"/>
      <c r="AV24" s="87"/>
      <c r="AW24" s="15" t="s">
        <v>37</v>
      </c>
      <c r="AZ24" s="87"/>
      <c r="BA24" s="15" t="s">
        <v>0</v>
      </c>
    </row>
    <row r="25" spans="2:54" ht="8.25" customHeight="1" thickBot="1" x14ac:dyDescent="0.25">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row>
    <row r="26" spans="2:54" ht="13.5" thickBot="1" x14ac:dyDescent="0.25">
      <c r="B26" s="160" t="s">
        <v>36</v>
      </c>
      <c r="C26" s="160"/>
      <c r="D26" s="160"/>
      <c r="E26" s="160"/>
      <c r="F26" s="160"/>
      <c r="G26" s="160"/>
      <c r="H26" s="160"/>
      <c r="I26" s="160"/>
      <c r="J26" s="160"/>
      <c r="K26" s="160"/>
      <c r="L26" s="160"/>
      <c r="M26" s="160"/>
      <c r="O26" s="86"/>
      <c r="P26" s="161" t="s">
        <v>37</v>
      </c>
      <c r="Q26" s="162"/>
      <c r="R26" s="86"/>
      <c r="S26" s="161" t="s">
        <v>0</v>
      </c>
      <c r="T26" s="160"/>
      <c r="V26" s="160" t="s">
        <v>38</v>
      </c>
      <c r="W26" s="160"/>
      <c r="X26" s="160"/>
      <c r="Y26" s="160"/>
      <c r="Z26" s="160"/>
      <c r="AA26" s="160"/>
      <c r="AB26" s="160"/>
      <c r="AC26" s="160"/>
      <c r="AD26" s="160"/>
      <c r="AE26" s="160"/>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row>
    <row r="27" spans="2:54" ht="13.5" thickBot="1" x14ac:dyDescent="0.25">
      <c r="B27" s="160" t="s">
        <v>39</v>
      </c>
      <c r="C27" s="160"/>
      <c r="D27" s="160"/>
      <c r="E27" s="160"/>
      <c r="F27" s="160"/>
      <c r="G27" s="160"/>
      <c r="H27" s="160"/>
      <c r="I27" s="160"/>
      <c r="J27" s="160"/>
      <c r="K27" s="160"/>
      <c r="L27" s="15"/>
      <c r="M27" s="164" t="s">
        <v>40</v>
      </c>
      <c r="N27" s="164"/>
      <c r="O27" s="164"/>
      <c r="P27" s="164"/>
      <c r="Q27" s="163"/>
      <c r="R27" s="163"/>
      <c r="S27" s="163"/>
      <c r="T27" s="163"/>
      <c r="U27" s="163"/>
      <c r="V27" s="163"/>
      <c r="W27" s="163"/>
      <c r="X27" s="163"/>
      <c r="Y27" s="163"/>
      <c r="AA27" s="15"/>
      <c r="AB27" s="165" t="s">
        <v>41</v>
      </c>
      <c r="AC27" s="165"/>
      <c r="AD27" s="165"/>
      <c r="AE27" s="165"/>
      <c r="AF27" s="165"/>
      <c r="AG27" s="166"/>
      <c r="AH27" s="166"/>
      <c r="AI27" s="166"/>
      <c r="AJ27" s="166"/>
      <c r="AK27" s="166"/>
      <c r="AL27" s="166"/>
      <c r="AM27" s="166"/>
      <c r="AN27" s="166"/>
      <c r="AO27" s="166"/>
      <c r="AR27" s="167" t="s">
        <v>1387</v>
      </c>
      <c r="AS27" s="167"/>
      <c r="AT27" s="167"/>
      <c r="AU27" s="167"/>
      <c r="AV27" s="168"/>
      <c r="AW27" s="166"/>
      <c r="AX27" s="166"/>
      <c r="AY27" s="166"/>
      <c r="AZ27" s="166"/>
      <c r="BA27" s="166"/>
    </row>
    <row r="28" spans="2:54" x14ac:dyDescent="0.2">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row>
    <row r="29" spans="2:54" ht="13.5" thickBot="1" x14ac:dyDescent="0.25">
      <c r="B29" s="227" t="s">
        <v>32</v>
      </c>
      <c r="C29" s="227"/>
      <c r="D29" s="227"/>
      <c r="E29" s="227"/>
      <c r="F29" s="227"/>
      <c r="G29" s="227"/>
      <c r="H29" s="227"/>
      <c r="I29" s="227"/>
      <c r="J29" s="199"/>
      <c r="K29" s="199"/>
      <c r="L29" s="199"/>
      <c r="M29" s="199"/>
      <c r="N29" s="199"/>
      <c r="O29" s="199"/>
      <c r="P29" s="199"/>
      <c r="Q29" s="199"/>
      <c r="S29" s="160" t="s">
        <v>22</v>
      </c>
      <c r="T29" s="160"/>
      <c r="U29" s="160"/>
      <c r="V29" s="160"/>
      <c r="W29" s="160"/>
      <c r="X29" s="160"/>
      <c r="Y29" s="160"/>
      <c r="Z29" s="160"/>
      <c r="AA29" s="133"/>
      <c r="AB29" s="133"/>
      <c r="AC29" s="230"/>
      <c r="AD29" s="231"/>
      <c r="AE29" s="231"/>
      <c r="AF29" s="231"/>
      <c r="AG29" s="231"/>
      <c r="AH29" s="231"/>
      <c r="AI29" s="231"/>
      <c r="AJ29" s="231"/>
      <c r="AK29" s="16"/>
      <c r="AL29" s="229" t="s">
        <v>24</v>
      </c>
      <c r="AM29" s="229"/>
      <c r="AN29" s="229"/>
      <c r="AO29" s="229"/>
      <c r="AP29" s="229"/>
      <c r="AQ29" s="232"/>
      <c r="AR29" s="170"/>
      <c r="AS29" s="170"/>
      <c r="AT29" s="233"/>
      <c r="AU29" s="231"/>
      <c r="AV29" s="231"/>
      <c r="AW29" s="231"/>
      <c r="AX29" s="231"/>
      <c r="AY29" s="231"/>
      <c r="AZ29" s="231"/>
      <c r="BA29" s="231"/>
      <c r="BB29" s="25"/>
    </row>
    <row r="30" spans="2:54" ht="13.5" thickBot="1" x14ac:dyDescent="0.25">
      <c r="B30" s="170" t="s">
        <v>23</v>
      </c>
      <c r="C30" s="170"/>
      <c r="D30" s="170"/>
      <c r="E30" s="170"/>
      <c r="F30" s="170"/>
      <c r="G30" s="170"/>
      <c r="H30" s="170"/>
      <c r="I30" s="170"/>
      <c r="J30" s="166"/>
      <c r="K30" s="166"/>
      <c r="L30" s="166"/>
      <c r="M30" s="166"/>
      <c r="N30" s="166"/>
      <c r="O30" s="166"/>
      <c r="P30" s="166"/>
      <c r="Q30" s="166"/>
      <c r="S30" s="160" t="s">
        <v>26</v>
      </c>
      <c r="T30" s="160"/>
      <c r="U30" s="160"/>
      <c r="V30" s="160"/>
      <c r="W30" s="160"/>
      <c r="X30" s="160"/>
      <c r="Y30" s="160"/>
      <c r="Z30" s="160"/>
      <c r="AA30" s="160"/>
      <c r="AB30" s="160"/>
      <c r="AC30" s="166"/>
      <c r="AD30" s="166"/>
      <c r="AE30" s="166"/>
      <c r="AF30" s="166"/>
      <c r="AG30" s="172"/>
      <c r="AH30" s="172"/>
      <c r="AI30" s="172"/>
      <c r="AJ30" s="172"/>
      <c r="AL30" s="160" t="s">
        <v>25</v>
      </c>
      <c r="AM30" s="160"/>
      <c r="AN30" s="160"/>
      <c r="AO30" s="160"/>
      <c r="AP30" s="160"/>
      <c r="AQ30" s="160"/>
      <c r="AR30" s="171"/>
      <c r="AS30" s="170"/>
      <c r="AT30" s="169"/>
      <c r="AU30" s="172"/>
      <c r="AV30" s="172"/>
      <c r="AW30" s="172"/>
      <c r="AX30" s="172"/>
      <c r="AY30" s="172"/>
      <c r="AZ30" s="172"/>
      <c r="BA30" s="172"/>
    </row>
    <row r="31" spans="2:54" ht="13.5" thickBot="1" x14ac:dyDescent="0.25">
      <c r="B31" s="160" t="s">
        <v>143</v>
      </c>
      <c r="C31" s="160"/>
      <c r="D31" s="160"/>
      <c r="E31" s="160"/>
      <c r="F31" s="160"/>
      <c r="G31" s="160"/>
      <c r="H31" s="160"/>
      <c r="I31" s="160"/>
      <c r="J31" s="189"/>
      <c r="K31" s="209"/>
      <c r="L31" s="209"/>
      <c r="M31" s="209"/>
      <c r="N31" s="209"/>
      <c r="O31" s="209"/>
      <c r="P31" s="209"/>
      <c r="Q31" s="209"/>
      <c r="S31" s="160" t="s">
        <v>152</v>
      </c>
      <c r="T31" s="160"/>
      <c r="U31" s="160"/>
      <c r="V31" s="160"/>
      <c r="W31" s="160"/>
      <c r="X31" s="160"/>
      <c r="Y31" s="160"/>
      <c r="Z31" s="160"/>
      <c r="AA31" s="92"/>
      <c r="AB31" s="92"/>
      <c r="AC31" s="166"/>
      <c r="AD31" s="172"/>
      <c r="AE31" s="172"/>
      <c r="AF31" s="172"/>
      <c r="AG31" s="172"/>
      <c r="AH31" s="172"/>
      <c r="AI31" s="172"/>
      <c r="AJ31" s="172"/>
      <c r="AL31" s="160" t="s">
        <v>27</v>
      </c>
      <c r="AM31" s="160"/>
      <c r="AN31" s="160"/>
      <c r="AO31" s="160"/>
      <c r="AP31" s="160"/>
      <c r="AQ31" s="160"/>
      <c r="AR31" s="173"/>
      <c r="AS31" s="170"/>
      <c r="AT31" s="174"/>
      <c r="AU31" s="172"/>
      <c r="AV31" s="172"/>
      <c r="AW31" s="172"/>
      <c r="AX31" s="172"/>
      <c r="AY31" s="172"/>
      <c r="AZ31" s="172"/>
      <c r="BA31" s="172"/>
    </row>
    <row r="32" spans="2:54" ht="13.5" thickBot="1" x14ac:dyDescent="0.25">
      <c r="B32" s="170" t="s">
        <v>1442</v>
      </c>
      <c r="C32" s="170"/>
      <c r="D32" s="170"/>
      <c r="E32" s="170"/>
      <c r="F32" s="170"/>
      <c r="G32" s="170"/>
      <c r="H32" s="170"/>
      <c r="I32" s="170"/>
      <c r="J32" s="170"/>
      <c r="K32" s="191"/>
      <c r="L32" s="191"/>
      <c r="M32" s="184"/>
      <c r="N32" s="185"/>
      <c r="O32" s="185"/>
      <c r="P32" s="185"/>
      <c r="Q32" s="185"/>
      <c r="R32" s="185"/>
      <c r="S32" s="185"/>
      <c r="T32" s="185"/>
      <c r="U32" s="185"/>
      <c r="V32" s="186"/>
      <c r="W32" s="186"/>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row>
    <row r="33" spans="2:54" ht="13.5" thickBot="1" x14ac:dyDescent="0.25">
      <c r="B33" s="170" t="s">
        <v>29</v>
      </c>
      <c r="C33" s="170"/>
      <c r="D33" s="170"/>
      <c r="E33" s="170"/>
      <c r="F33" s="170"/>
      <c r="G33" s="170"/>
      <c r="H33" s="170"/>
      <c r="I33" s="170"/>
      <c r="J33" s="189"/>
      <c r="K33" s="209"/>
      <c r="L33" s="209"/>
      <c r="M33" s="209"/>
      <c r="N33" s="209"/>
      <c r="O33" s="209"/>
      <c r="P33" s="209"/>
      <c r="Q33" s="209"/>
      <c r="S33" s="170" t="s">
        <v>30</v>
      </c>
      <c r="T33" s="170"/>
      <c r="U33" s="170"/>
      <c r="V33" s="170"/>
      <c r="W33" s="170"/>
      <c r="X33" s="170"/>
      <c r="Y33" s="171"/>
      <c r="Z33" s="170"/>
      <c r="AA33" s="170"/>
      <c r="AB33" s="170"/>
      <c r="AC33" s="166"/>
      <c r="AD33" s="172"/>
      <c r="AE33" s="172"/>
      <c r="AF33" s="172"/>
      <c r="AG33" s="172"/>
      <c r="AH33" s="172"/>
      <c r="AI33" s="172"/>
      <c r="AJ33" s="172"/>
      <c r="AL33" s="160" t="s">
        <v>86</v>
      </c>
      <c r="AM33" s="160"/>
      <c r="AN33" s="160"/>
      <c r="AO33" s="160"/>
      <c r="AP33" s="160"/>
      <c r="AQ33" s="160"/>
      <c r="AR33" s="160"/>
      <c r="AS33" s="160"/>
      <c r="AT33" s="160"/>
      <c r="AU33" s="199"/>
      <c r="AV33" s="199"/>
      <c r="AW33" s="199"/>
      <c r="AX33" s="199"/>
      <c r="AY33" s="199"/>
      <c r="AZ33" s="199"/>
      <c r="BA33" s="199"/>
    </row>
    <row r="34" spans="2:54" ht="13.5" thickBot="1" x14ac:dyDescent="0.25">
      <c r="B34" s="170" t="s">
        <v>87</v>
      </c>
      <c r="C34" s="170"/>
      <c r="D34" s="170"/>
      <c r="E34" s="170"/>
      <c r="F34" s="170"/>
      <c r="G34" s="170"/>
      <c r="H34" s="170"/>
      <c r="I34" s="170"/>
      <c r="J34" s="228"/>
      <c r="K34" s="228"/>
      <c r="L34" s="228"/>
      <c r="M34" s="228"/>
      <c r="N34" s="228"/>
      <c r="O34" s="228"/>
      <c r="P34" s="228"/>
      <c r="Q34" s="228"/>
      <c r="S34" s="170" t="s">
        <v>88</v>
      </c>
      <c r="T34" s="170"/>
      <c r="U34" s="170"/>
      <c r="V34" s="170"/>
      <c r="W34" s="170"/>
      <c r="X34" s="170"/>
      <c r="Y34" s="171"/>
      <c r="Z34" s="170"/>
      <c r="AA34" s="170"/>
      <c r="AB34" s="170"/>
      <c r="AC34" s="166"/>
      <c r="AD34" s="172"/>
      <c r="AE34" s="172"/>
      <c r="AF34" s="172"/>
      <c r="AG34" s="172"/>
      <c r="AH34" s="172"/>
      <c r="AI34" s="172"/>
      <c r="AJ34" s="172"/>
      <c r="AL34" s="160" t="s">
        <v>89</v>
      </c>
      <c r="AM34" s="160"/>
      <c r="AN34" s="160"/>
      <c r="AO34" s="160"/>
      <c r="AP34" s="160"/>
      <c r="AQ34" s="160"/>
      <c r="AR34" s="160"/>
      <c r="AS34" s="160"/>
      <c r="AT34" s="160"/>
      <c r="AU34" s="160"/>
      <c r="AV34" s="169"/>
      <c r="AW34" s="169"/>
      <c r="AX34" s="169"/>
      <c r="AY34" s="169"/>
      <c r="AZ34" s="169"/>
      <c r="BA34" s="169"/>
    </row>
    <row r="35" spans="2:54" ht="13.5" thickBot="1" x14ac:dyDescent="0.25">
      <c r="B35" s="170" t="s">
        <v>31</v>
      </c>
      <c r="C35" s="170"/>
      <c r="D35" s="170"/>
      <c r="E35" s="170"/>
      <c r="F35" s="170"/>
      <c r="G35" s="170"/>
      <c r="H35" s="171"/>
      <c r="I35" s="170"/>
      <c r="J35" s="166"/>
      <c r="K35" s="172"/>
      <c r="L35" s="172"/>
      <c r="M35" s="172"/>
      <c r="N35" s="172"/>
      <c r="O35" s="172"/>
      <c r="P35" s="172"/>
      <c r="Q35" s="172"/>
      <c r="S35" s="160" t="s">
        <v>20</v>
      </c>
      <c r="T35" s="160"/>
      <c r="U35" s="160"/>
      <c r="V35" s="160"/>
      <c r="W35" s="160"/>
      <c r="X35" s="160"/>
      <c r="Y35" s="173"/>
      <c r="Z35" s="170"/>
      <c r="AA35" s="170"/>
      <c r="AB35" s="170"/>
      <c r="AC35" s="174"/>
      <c r="AD35" s="172"/>
      <c r="AE35" s="172"/>
      <c r="AF35" s="172"/>
      <c r="AG35" s="172"/>
      <c r="AH35" s="172"/>
      <c r="AI35" s="172"/>
      <c r="AJ35" s="172"/>
      <c r="AL35" s="170" t="s">
        <v>84</v>
      </c>
      <c r="AM35" s="170"/>
      <c r="AN35" s="170"/>
      <c r="AO35" s="170"/>
      <c r="AP35" s="170"/>
      <c r="AQ35" s="170"/>
      <c r="AR35" s="170"/>
      <c r="AS35" s="170"/>
      <c r="AT35" s="170"/>
      <c r="AV35" s="87"/>
      <c r="AW35" s="15" t="s">
        <v>37</v>
      </c>
      <c r="AZ35" s="87"/>
      <c r="BA35" s="15" t="s">
        <v>0</v>
      </c>
    </row>
    <row r="36" spans="2:54" ht="9.75" customHeight="1" thickBot="1" x14ac:dyDescent="0.25">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row>
    <row r="37" spans="2:54" ht="13.5" thickBot="1" x14ac:dyDescent="0.25">
      <c r="B37" s="160" t="s">
        <v>36</v>
      </c>
      <c r="C37" s="160"/>
      <c r="D37" s="160"/>
      <c r="E37" s="160"/>
      <c r="F37" s="160"/>
      <c r="G37" s="160"/>
      <c r="H37" s="160"/>
      <c r="I37" s="160"/>
      <c r="J37" s="160"/>
      <c r="K37" s="160"/>
      <c r="L37" s="160"/>
      <c r="M37" s="160"/>
      <c r="O37" s="86"/>
      <c r="P37" s="161" t="s">
        <v>37</v>
      </c>
      <c r="Q37" s="162"/>
      <c r="R37" s="86"/>
      <c r="S37" s="161" t="s">
        <v>0</v>
      </c>
      <c r="T37" s="160"/>
      <c r="V37" s="160" t="s">
        <v>38</v>
      </c>
      <c r="W37" s="160"/>
      <c r="X37" s="160"/>
      <c r="Y37" s="160"/>
      <c r="Z37" s="160"/>
      <c r="AA37" s="160"/>
      <c r="AB37" s="160"/>
      <c r="AC37" s="160"/>
      <c r="AD37" s="160"/>
      <c r="AE37" s="160"/>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row>
    <row r="38" spans="2:54" ht="13.5" thickBot="1" x14ac:dyDescent="0.25">
      <c r="B38" s="160" t="s">
        <v>39</v>
      </c>
      <c r="C38" s="160"/>
      <c r="D38" s="160"/>
      <c r="E38" s="160"/>
      <c r="F38" s="160"/>
      <c r="G38" s="160"/>
      <c r="H38" s="160"/>
      <c r="I38" s="160"/>
      <c r="J38" s="160"/>
      <c r="K38" s="160"/>
      <c r="L38" s="15"/>
      <c r="M38" s="164" t="s">
        <v>40</v>
      </c>
      <c r="N38" s="164"/>
      <c r="O38" s="164"/>
      <c r="P38" s="164"/>
      <c r="Q38" s="163"/>
      <c r="R38" s="163"/>
      <c r="S38" s="163"/>
      <c r="T38" s="163"/>
      <c r="U38" s="163"/>
      <c r="V38" s="163"/>
      <c r="W38" s="163"/>
      <c r="X38" s="163"/>
      <c r="Y38" s="163"/>
      <c r="AA38" s="15"/>
      <c r="AB38" s="165" t="s">
        <v>41</v>
      </c>
      <c r="AC38" s="165"/>
      <c r="AD38" s="165"/>
      <c r="AE38" s="165"/>
      <c r="AF38" s="165"/>
      <c r="AG38" s="166"/>
      <c r="AH38" s="166"/>
      <c r="AI38" s="166"/>
      <c r="AJ38" s="166"/>
      <c r="AK38" s="166"/>
      <c r="AL38" s="166"/>
      <c r="AM38" s="166"/>
      <c r="AN38" s="166"/>
      <c r="AO38" s="166"/>
      <c r="AR38" s="167" t="s">
        <v>1387</v>
      </c>
      <c r="AS38" s="167"/>
      <c r="AT38" s="167"/>
      <c r="AU38" s="167"/>
      <c r="AV38" s="168"/>
      <c r="AW38" s="166"/>
      <c r="AX38" s="166"/>
      <c r="AY38" s="166"/>
      <c r="AZ38" s="166"/>
      <c r="BA38" s="166"/>
    </row>
    <row r="39" spans="2:54" x14ac:dyDescent="0.2">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row>
    <row r="40" spans="2:54" ht="13.5" thickBot="1" x14ac:dyDescent="0.25">
      <c r="B40" s="227" t="s">
        <v>32</v>
      </c>
      <c r="C40" s="227"/>
      <c r="D40" s="227"/>
      <c r="E40" s="227"/>
      <c r="F40" s="227"/>
      <c r="G40" s="227"/>
      <c r="H40" s="227"/>
      <c r="I40" s="227"/>
      <c r="J40" s="199"/>
      <c r="K40" s="199"/>
      <c r="L40" s="199"/>
      <c r="M40" s="199"/>
      <c r="N40" s="199"/>
      <c r="O40" s="199"/>
      <c r="P40" s="199"/>
      <c r="Q40" s="199"/>
      <c r="S40" s="160" t="s">
        <v>22</v>
      </c>
      <c r="T40" s="160"/>
      <c r="U40" s="160"/>
      <c r="V40" s="160"/>
      <c r="W40" s="160"/>
      <c r="X40" s="160"/>
      <c r="Y40" s="160"/>
      <c r="Z40" s="160"/>
      <c r="AA40" s="133"/>
      <c r="AB40" s="133"/>
      <c r="AC40" s="230"/>
      <c r="AD40" s="231"/>
      <c r="AE40" s="231"/>
      <c r="AF40" s="231"/>
      <c r="AG40" s="231"/>
      <c r="AH40" s="231"/>
      <c r="AI40" s="231"/>
      <c r="AJ40" s="231"/>
      <c r="AK40" s="16"/>
      <c r="AL40" s="229" t="s">
        <v>24</v>
      </c>
      <c r="AM40" s="229"/>
      <c r="AN40" s="229"/>
      <c r="AO40" s="229"/>
      <c r="AP40" s="229"/>
      <c r="AQ40" s="232"/>
      <c r="AR40" s="170"/>
      <c r="AS40" s="170"/>
      <c r="AT40" s="233"/>
      <c r="AU40" s="231"/>
      <c r="AV40" s="231"/>
      <c r="AW40" s="231"/>
      <c r="AX40" s="231"/>
      <c r="AY40" s="231"/>
      <c r="AZ40" s="231"/>
      <c r="BA40" s="231"/>
      <c r="BB40" s="25"/>
    </row>
    <row r="41" spans="2:54" ht="13.5" thickBot="1" x14ac:dyDescent="0.25">
      <c r="B41" s="170" t="s">
        <v>23</v>
      </c>
      <c r="C41" s="170"/>
      <c r="D41" s="170"/>
      <c r="E41" s="170"/>
      <c r="F41" s="170"/>
      <c r="G41" s="170"/>
      <c r="H41" s="170"/>
      <c r="I41" s="170"/>
      <c r="J41" s="166"/>
      <c r="K41" s="166"/>
      <c r="L41" s="166"/>
      <c r="M41" s="166"/>
      <c r="N41" s="166"/>
      <c r="O41" s="166"/>
      <c r="P41" s="166"/>
      <c r="Q41" s="166"/>
      <c r="S41" s="160" t="s">
        <v>26</v>
      </c>
      <c r="T41" s="160"/>
      <c r="U41" s="160"/>
      <c r="V41" s="160"/>
      <c r="W41" s="160"/>
      <c r="X41" s="160"/>
      <c r="Y41" s="160"/>
      <c r="Z41" s="160"/>
      <c r="AA41" s="160"/>
      <c r="AB41" s="160"/>
      <c r="AC41" s="166"/>
      <c r="AD41" s="166"/>
      <c r="AE41" s="166"/>
      <c r="AF41" s="166"/>
      <c r="AG41" s="172"/>
      <c r="AH41" s="172"/>
      <c r="AI41" s="172"/>
      <c r="AJ41" s="172"/>
      <c r="AL41" s="160" t="s">
        <v>25</v>
      </c>
      <c r="AM41" s="160"/>
      <c r="AN41" s="160"/>
      <c r="AO41" s="160"/>
      <c r="AP41" s="160"/>
      <c r="AQ41" s="160"/>
      <c r="AR41" s="171"/>
      <c r="AS41" s="170"/>
      <c r="AT41" s="169"/>
      <c r="AU41" s="172"/>
      <c r="AV41" s="172"/>
      <c r="AW41" s="172"/>
      <c r="AX41" s="172"/>
      <c r="AY41" s="172"/>
      <c r="AZ41" s="172"/>
      <c r="BA41" s="172"/>
    </row>
    <row r="42" spans="2:54" ht="13.5" thickBot="1" x14ac:dyDescent="0.25">
      <c r="B42" s="160" t="s">
        <v>143</v>
      </c>
      <c r="C42" s="160"/>
      <c r="D42" s="160"/>
      <c r="E42" s="160"/>
      <c r="F42" s="160"/>
      <c r="G42" s="160"/>
      <c r="H42" s="160"/>
      <c r="I42" s="160"/>
      <c r="J42" s="189"/>
      <c r="K42" s="209"/>
      <c r="L42" s="209"/>
      <c r="M42" s="209"/>
      <c r="N42" s="209"/>
      <c r="O42" s="209"/>
      <c r="P42" s="209"/>
      <c r="Q42" s="209"/>
      <c r="S42" s="160" t="s">
        <v>152</v>
      </c>
      <c r="T42" s="160"/>
      <c r="U42" s="160"/>
      <c r="V42" s="160"/>
      <c r="W42" s="160"/>
      <c r="X42" s="160"/>
      <c r="Y42" s="160"/>
      <c r="Z42" s="160"/>
      <c r="AA42" s="92"/>
      <c r="AB42" s="92"/>
      <c r="AC42" s="166"/>
      <c r="AD42" s="172"/>
      <c r="AE42" s="172"/>
      <c r="AF42" s="172"/>
      <c r="AG42" s="172"/>
      <c r="AH42" s="172"/>
      <c r="AI42" s="172"/>
      <c r="AJ42" s="172"/>
      <c r="AL42" s="160" t="s">
        <v>27</v>
      </c>
      <c r="AM42" s="160"/>
      <c r="AN42" s="160"/>
      <c r="AO42" s="160"/>
      <c r="AP42" s="160"/>
      <c r="AQ42" s="160"/>
      <c r="AR42" s="173"/>
      <c r="AS42" s="170"/>
      <c r="AT42" s="174"/>
      <c r="AU42" s="172"/>
      <c r="AV42" s="172"/>
      <c r="AW42" s="172"/>
      <c r="AX42" s="172"/>
      <c r="AY42" s="172"/>
      <c r="AZ42" s="172"/>
      <c r="BA42" s="172"/>
    </row>
    <row r="43" spans="2:54" ht="13.5" thickBot="1" x14ac:dyDescent="0.25">
      <c r="B43" s="170" t="s">
        <v>1442</v>
      </c>
      <c r="C43" s="170"/>
      <c r="D43" s="170"/>
      <c r="E43" s="170"/>
      <c r="F43" s="170"/>
      <c r="G43" s="170"/>
      <c r="H43" s="170"/>
      <c r="I43" s="170"/>
      <c r="J43" s="170"/>
      <c r="K43" s="191"/>
      <c r="L43" s="191"/>
      <c r="M43" s="184"/>
      <c r="N43" s="185"/>
      <c r="O43" s="185"/>
      <c r="P43" s="185"/>
      <c r="Q43" s="185"/>
      <c r="R43" s="185"/>
      <c r="S43" s="185"/>
      <c r="T43" s="185"/>
      <c r="U43" s="185"/>
      <c r="V43" s="186"/>
      <c r="W43" s="186"/>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row>
    <row r="44" spans="2:54" ht="13.5" thickBot="1" x14ac:dyDescent="0.25">
      <c r="B44" s="170" t="s">
        <v>29</v>
      </c>
      <c r="C44" s="170"/>
      <c r="D44" s="170"/>
      <c r="E44" s="170"/>
      <c r="F44" s="170"/>
      <c r="G44" s="170"/>
      <c r="H44" s="170"/>
      <c r="I44" s="170"/>
      <c r="J44" s="189"/>
      <c r="K44" s="209"/>
      <c r="L44" s="209"/>
      <c r="M44" s="209"/>
      <c r="N44" s="209"/>
      <c r="O44" s="209"/>
      <c r="P44" s="209"/>
      <c r="Q44" s="209"/>
      <c r="S44" s="170" t="s">
        <v>30</v>
      </c>
      <c r="T44" s="170"/>
      <c r="U44" s="170"/>
      <c r="V44" s="170"/>
      <c r="W44" s="170"/>
      <c r="X44" s="170"/>
      <c r="Y44" s="171"/>
      <c r="Z44" s="170"/>
      <c r="AA44" s="170"/>
      <c r="AB44" s="170"/>
      <c r="AC44" s="166"/>
      <c r="AD44" s="172"/>
      <c r="AE44" s="172"/>
      <c r="AF44" s="172"/>
      <c r="AG44" s="172"/>
      <c r="AH44" s="172"/>
      <c r="AI44" s="172"/>
      <c r="AJ44" s="172"/>
      <c r="AL44" s="160" t="s">
        <v>86</v>
      </c>
      <c r="AM44" s="160"/>
      <c r="AN44" s="160"/>
      <c r="AO44" s="160"/>
      <c r="AP44" s="160"/>
      <c r="AQ44" s="160"/>
      <c r="AR44" s="160"/>
      <c r="AS44" s="160"/>
      <c r="AT44" s="160"/>
      <c r="AU44" s="199"/>
      <c r="AV44" s="199"/>
      <c r="AW44" s="199"/>
      <c r="AX44" s="199"/>
      <c r="AY44" s="199"/>
      <c r="AZ44" s="199"/>
      <c r="BA44" s="199"/>
    </row>
    <row r="45" spans="2:54" ht="13.5" thickBot="1" x14ac:dyDescent="0.25">
      <c r="B45" s="170" t="s">
        <v>87</v>
      </c>
      <c r="C45" s="170"/>
      <c r="D45" s="170"/>
      <c r="E45" s="170"/>
      <c r="F45" s="170"/>
      <c r="G45" s="170"/>
      <c r="H45" s="170"/>
      <c r="I45" s="170"/>
      <c r="J45" s="228"/>
      <c r="K45" s="228"/>
      <c r="L45" s="228"/>
      <c r="M45" s="228"/>
      <c r="N45" s="228"/>
      <c r="O45" s="228"/>
      <c r="P45" s="228"/>
      <c r="Q45" s="228"/>
      <c r="S45" s="170" t="s">
        <v>88</v>
      </c>
      <c r="T45" s="170"/>
      <c r="U45" s="170"/>
      <c r="V45" s="170"/>
      <c r="W45" s="170"/>
      <c r="X45" s="170"/>
      <c r="Y45" s="171"/>
      <c r="Z45" s="170"/>
      <c r="AA45" s="170"/>
      <c r="AB45" s="170"/>
      <c r="AC45" s="166"/>
      <c r="AD45" s="172"/>
      <c r="AE45" s="172"/>
      <c r="AF45" s="172"/>
      <c r="AG45" s="172"/>
      <c r="AH45" s="172"/>
      <c r="AI45" s="172"/>
      <c r="AJ45" s="172"/>
      <c r="AL45" s="160" t="s">
        <v>89</v>
      </c>
      <c r="AM45" s="160"/>
      <c r="AN45" s="160"/>
      <c r="AO45" s="160"/>
      <c r="AP45" s="160"/>
      <c r="AQ45" s="160"/>
      <c r="AR45" s="160"/>
      <c r="AS45" s="160"/>
      <c r="AT45" s="160"/>
      <c r="AU45" s="160"/>
      <c r="AV45" s="169"/>
      <c r="AW45" s="169"/>
      <c r="AX45" s="169"/>
      <c r="AY45" s="169"/>
      <c r="AZ45" s="169"/>
      <c r="BA45" s="169"/>
    </row>
    <row r="46" spans="2:54" ht="13.5" thickBot="1" x14ac:dyDescent="0.25">
      <c r="B46" s="170" t="s">
        <v>31</v>
      </c>
      <c r="C46" s="170"/>
      <c r="D46" s="170"/>
      <c r="E46" s="170"/>
      <c r="F46" s="170"/>
      <c r="G46" s="170"/>
      <c r="H46" s="171"/>
      <c r="I46" s="170"/>
      <c r="J46" s="166"/>
      <c r="K46" s="172"/>
      <c r="L46" s="172"/>
      <c r="M46" s="172"/>
      <c r="N46" s="172"/>
      <c r="O46" s="172"/>
      <c r="P46" s="172"/>
      <c r="Q46" s="172"/>
      <c r="S46" s="160" t="s">
        <v>20</v>
      </c>
      <c r="T46" s="160"/>
      <c r="U46" s="160"/>
      <c r="V46" s="160"/>
      <c r="W46" s="160"/>
      <c r="X46" s="160"/>
      <c r="Y46" s="173"/>
      <c r="Z46" s="170"/>
      <c r="AA46" s="170"/>
      <c r="AB46" s="170"/>
      <c r="AC46" s="174"/>
      <c r="AD46" s="172"/>
      <c r="AE46" s="172"/>
      <c r="AF46" s="172"/>
      <c r="AG46" s="172"/>
      <c r="AH46" s="172"/>
      <c r="AI46" s="172"/>
      <c r="AJ46" s="172"/>
      <c r="AL46" s="170" t="s">
        <v>84</v>
      </c>
      <c r="AM46" s="170"/>
      <c r="AN46" s="170"/>
      <c r="AO46" s="170"/>
      <c r="AP46" s="170"/>
      <c r="AQ46" s="170"/>
      <c r="AR46" s="170"/>
      <c r="AS46" s="170"/>
      <c r="AT46" s="170"/>
      <c r="AV46" s="87"/>
      <c r="AW46" s="15" t="s">
        <v>37</v>
      </c>
      <c r="AZ46" s="87"/>
      <c r="BA46" s="15" t="s">
        <v>0</v>
      </c>
    </row>
    <row r="47" spans="2:54" ht="7.5" customHeight="1" thickBot="1" x14ac:dyDescent="0.25">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row>
    <row r="48" spans="2:54" ht="13.5" thickBot="1" x14ac:dyDescent="0.25">
      <c r="B48" s="160" t="s">
        <v>36</v>
      </c>
      <c r="C48" s="160"/>
      <c r="D48" s="160"/>
      <c r="E48" s="160"/>
      <c r="F48" s="160"/>
      <c r="G48" s="160"/>
      <c r="H48" s="160"/>
      <c r="I48" s="160"/>
      <c r="J48" s="160"/>
      <c r="K48" s="160"/>
      <c r="L48" s="160"/>
      <c r="M48" s="160"/>
      <c r="O48" s="86"/>
      <c r="P48" s="161" t="s">
        <v>37</v>
      </c>
      <c r="Q48" s="162"/>
      <c r="R48" s="86"/>
      <c r="S48" s="161" t="s">
        <v>0</v>
      </c>
      <c r="T48" s="160"/>
      <c r="V48" s="160" t="s">
        <v>38</v>
      </c>
      <c r="W48" s="160"/>
      <c r="X48" s="160"/>
      <c r="Y48" s="160"/>
      <c r="Z48" s="160"/>
      <c r="AA48" s="160"/>
      <c r="AB48" s="160"/>
      <c r="AC48" s="160"/>
      <c r="AD48" s="160"/>
      <c r="AE48" s="160"/>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row>
    <row r="49" spans="2:54" ht="13.5" thickBot="1" x14ac:dyDescent="0.25">
      <c r="B49" s="160" t="s">
        <v>39</v>
      </c>
      <c r="C49" s="160"/>
      <c r="D49" s="160"/>
      <c r="E49" s="160"/>
      <c r="F49" s="160"/>
      <c r="G49" s="160"/>
      <c r="H49" s="160"/>
      <c r="I49" s="160"/>
      <c r="J49" s="160"/>
      <c r="K49" s="160"/>
      <c r="L49" s="15"/>
      <c r="M49" s="164" t="s">
        <v>40</v>
      </c>
      <c r="N49" s="164"/>
      <c r="O49" s="164"/>
      <c r="P49" s="164"/>
      <c r="Q49" s="163"/>
      <c r="R49" s="163"/>
      <c r="S49" s="163"/>
      <c r="T49" s="163"/>
      <c r="U49" s="163"/>
      <c r="V49" s="163"/>
      <c r="W49" s="163"/>
      <c r="X49" s="163"/>
      <c r="Y49" s="163"/>
      <c r="AA49" s="15"/>
      <c r="AB49" s="165" t="s">
        <v>41</v>
      </c>
      <c r="AC49" s="165"/>
      <c r="AD49" s="165"/>
      <c r="AE49" s="165"/>
      <c r="AF49" s="165"/>
      <c r="AG49" s="166"/>
      <c r="AH49" s="166"/>
      <c r="AI49" s="166"/>
      <c r="AJ49" s="166"/>
      <c r="AK49" s="166"/>
      <c r="AL49" s="166"/>
      <c r="AM49" s="166"/>
      <c r="AN49" s="166"/>
      <c r="AO49" s="166"/>
      <c r="AR49" s="167" t="s">
        <v>1387</v>
      </c>
      <c r="AS49" s="167"/>
      <c r="AT49" s="167"/>
      <c r="AU49" s="167"/>
      <c r="AV49" s="168"/>
      <c r="AW49" s="166"/>
      <c r="AX49" s="166"/>
      <c r="AY49" s="166"/>
      <c r="AZ49" s="166"/>
      <c r="BA49" s="166"/>
    </row>
    <row r="50" spans="2:54" x14ac:dyDescent="0.2">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row>
    <row r="51" spans="2:54" ht="13.5" thickBot="1" x14ac:dyDescent="0.25">
      <c r="B51" s="227" t="s">
        <v>32</v>
      </c>
      <c r="C51" s="227"/>
      <c r="D51" s="227"/>
      <c r="E51" s="227"/>
      <c r="F51" s="227"/>
      <c r="G51" s="227"/>
      <c r="H51" s="227"/>
      <c r="I51" s="227"/>
      <c r="J51" s="199"/>
      <c r="K51" s="199"/>
      <c r="L51" s="199"/>
      <c r="M51" s="199"/>
      <c r="N51" s="199"/>
      <c r="O51" s="199"/>
      <c r="P51" s="199"/>
      <c r="Q51" s="199"/>
      <c r="S51" s="160" t="s">
        <v>22</v>
      </c>
      <c r="T51" s="160"/>
      <c r="U51" s="160"/>
      <c r="V51" s="160"/>
      <c r="W51" s="160"/>
      <c r="X51" s="160"/>
      <c r="Y51" s="160"/>
      <c r="Z51" s="160"/>
      <c r="AA51" s="133"/>
      <c r="AB51" s="133"/>
      <c r="AC51" s="230"/>
      <c r="AD51" s="231"/>
      <c r="AE51" s="231"/>
      <c r="AF51" s="231"/>
      <c r="AG51" s="231"/>
      <c r="AH51" s="231"/>
      <c r="AI51" s="231"/>
      <c r="AJ51" s="231"/>
      <c r="AK51" s="16"/>
      <c r="AL51" s="229" t="s">
        <v>24</v>
      </c>
      <c r="AM51" s="229"/>
      <c r="AN51" s="229"/>
      <c r="AO51" s="229"/>
      <c r="AP51" s="229"/>
      <c r="AQ51" s="232"/>
      <c r="AR51" s="170"/>
      <c r="AS51" s="170"/>
      <c r="AT51" s="233"/>
      <c r="AU51" s="231"/>
      <c r="AV51" s="231"/>
      <c r="AW51" s="231"/>
      <c r="AX51" s="231"/>
      <c r="AY51" s="231"/>
      <c r="AZ51" s="231"/>
      <c r="BA51" s="231"/>
      <c r="BB51" s="25"/>
    </row>
    <row r="52" spans="2:54" ht="13.5" thickBot="1" x14ac:dyDescent="0.25">
      <c r="B52" s="170" t="s">
        <v>23</v>
      </c>
      <c r="C52" s="170"/>
      <c r="D52" s="170"/>
      <c r="E52" s="170"/>
      <c r="F52" s="170"/>
      <c r="G52" s="170"/>
      <c r="H52" s="170"/>
      <c r="I52" s="170"/>
      <c r="J52" s="166"/>
      <c r="K52" s="166"/>
      <c r="L52" s="166"/>
      <c r="M52" s="166"/>
      <c r="N52" s="166"/>
      <c r="O52" s="166"/>
      <c r="P52" s="166"/>
      <c r="Q52" s="166"/>
      <c r="S52" s="160" t="s">
        <v>26</v>
      </c>
      <c r="T52" s="160"/>
      <c r="U52" s="160"/>
      <c r="V52" s="160"/>
      <c r="W52" s="160"/>
      <c r="X52" s="160"/>
      <c r="Y52" s="160"/>
      <c r="Z52" s="160"/>
      <c r="AA52" s="160"/>
      <c r="AB52" s="160"/>
      <c r="AC52" s="166"/>
      <c r="AD52" s="166"/>
      <c r="AE52" s="166"/>
      <c r="AF52" s="166"/>
      <c r="AG52" s="172"/>
      <c r="AH52" s="172"/>
      <c r="AI52" s="172"/>
      <c r="AJ52" s="172"/>
      <c r="AL52" s="160" t="s">
        <v>25</v>
      </c>
      <c r="AM52" s="160"/>
      <c r="AN52" s="160"/>
      <c r="AO52" s="160"/>
      <c r="AP52" s="160"/>
      <c r="AQ52" s="160"/>
      <c r="AR52" s="171"/>
      <c r="AS52" s="170"/>
      <c r="AT52" s="169"/>
      <c r="AU52" s="172"/>
      <c r="AV52" s="172"/>
      <c r="AW52" s="172"/>
      <c r="AX52" s="172"/>
      <c r="AY52" s="172"/>
      <c r="AZ52" s="172"/>
      <c r="BA52" s="172"/>
    </row>
    <row r="53" spans="2:54" ht="13.5" thickBot="1" x14ac:dyDescent="0.25">
      <c r="B53" s="160" t="s">
        <v>143</v>
      </c>
      <c r="C53" s="160"/>
      <c r="D53" s="160"/>
      <c r="E53" s="160"/>
      <c r="F53" s="160"/>
      <c r="G53" s="160"/>
      <c r="H53" s="160"/>
      <c r="I53" s="160"/>
      <c r="J53" s="189"/>
      <c r="K53" s="209"/>
      <c r="L53" s="209"/>
      <c r="M53" s="209"/>
      <c r="N53" s="209"/>
      <c r="O53" s="209"/>
      <c r="P53" s="209"/>
      <c r="Q53" s="209"/>
      <c r="S53" s="160" t="s">
        <v>152</v>
      </c>
      <c r="T53" s="160"/>
      <c r="U53" s="160"/>
      <c r="V53" s="160"/>
      <c r="W53" s="160"/>
      <c r="X53" s="160"/>
      <c r="Y53" s="160"/>
      <c r="Z53" s="160"/>
      <c r="AA53" s="92"/>
      <c r="AB53" s="92"/>
      <c r="AC53" s="166"/>
      <c r="AD53" s="172"/>
      <c r="AE53" s="172"/>
      <c r="AF53" s="172"/>
      <c r="AG53" s="172"/>
      <c r="AH53" s="172"/>
      <c r="AI53" s="172"/>
      <c r="AJ53" s="172"/>
      <c r="AL53" s="160" t="s">
        <v>27</v>
      </c>
      <c r="AM53" s="160"/>
      <c r="AN53" s="160"/>
      <c r="AO53" s="160"/>
      <c r="AP53" s="160"/>
      <c r="AQ53" s="160"/>
      <c r="AR53" s="173"/>
      <c r="AS53" s="170"/>
      <c r="AT53" s="174"/>
      <c r="AU53" s="172"/>
      <c r="AV53" s="172"/>
      <c r="AW53" s="172"/>
      <c r="AX53" s="172"/>
      <c r="AY53" s="172"/>
      <c r="AZ53" s="172"/>
      <c r="BA53" s="172"/>
    </row>
    <row r="54" spans="2:54" ht="13.5" thickBot="1" x14ac:dyDescent="0.25">
      <c r="B54" s="170" t="s">
        <v>1442</v>
      </c>
      <c r="C54" s="170"/>
      <c r="D54" s="170"/>
      <c r="E54" s="170"/>
      <c r="F54" s="170"/>
      <c r="G54" s="170"/>
      <c r="H54" s="170"/>
      <c r="I54" s="170"/>
      <c r="J54" s="170"/>
      <c r="K54" s="191"/>
      <c r="L54" s="191"/>
      <c r="M54" s="184"/>
      <c r="N54" s="185"/>
      <c r="O54" s="185"/>
      <c r="P54" s="185"/>
      <c r="Q54" s="185"/>
      <c r="R54" s="185"/>
      <c r="S54" s="185"/>
      <c r="T54" s="185"/>
      <c r="U54" s="185"/>
      <c r="V54" s="186"/>
      <c r="W54" s="186"/>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row>
    <row r="55" spans="2:54" ht="13.5" thickBot="1" x14ac:dyDescent="0.25">
      <c r="B55" s="170" t="s">
        <v>29</v>
      </c>
      <c r="C55" s="170"/>
      <c r="D55" s="170"/>
      <c r="E55" s="170"/>
      <c r="F55" s="170"/>
      <c r="G55" s="170"/>
      <c r="H55" s="170"/>
      <c r="I55" s="170"/>
      <c r="J55" s="189"/>
      <c r="K55" s="209"/>
      <c r="L55" s="209"/>
      <c r="M55" s="209"/>
      <c r="N55" s="209"/>
      <c r="O55" s="209"/>
      <c r="P55" s="209"/>
      <c r="Q55" s="209"/>
      <c r="S55" s="170" t="s">
        <v>30</v>
      </c>
      <c r="T55" s="170"/>
      <c r="U55" s="170"/>
      <c r="V55" s="170"/>
      <c r="W55" s="170"/>
      <c r="X55" s="170"/>
      <c r="Y55" s="171"/>
      <c r="Z55" s="170"/>
      <c r="AA55" s="170"/>
      <c r="AB55" s="170"/>
      <c r="AC55" s="166"/>
      <c r="AD55" s="172"/>
      <c r="AE55" s="172"/>
      <c r="AF55" s="172"/>
      <c r="AG55" s="172"/>
      <c r="AH55" s="172"/>
      <c r="AI55" s="172"/>
      <c r="AJ55" s="172"/>
      <c r="AL55" s="160" t="s">
        <v>86</v>
      </c>
      <c r="AM55" s="160"/>
      <c r="AN55" s="160"/>
      <c r="AO55" s="160"/>
      <c r="AP55" s="160"/>
      <c r="AQ55" s="160"/>
      <c r="AR55" s="160"/>
      <c r="AS55" s="160"/>
      <c r="AT55" s="160"/>
      <c r="AU55" s="199"/>
      <c r="AV55" s="199"/>
      <c r="AW55" s="199"/>
      <c r="AX55" s="199"/>
      <c r="AY55" s="199"/>
      <c r="AZ55" s="199"/>
      <c r="BA55" s="199"/>
    </row>
    <row r="56" spans="2:54" ht="13.5" thickBot="1" x14ac:dyDescent="0.25">
      <c r="B56" s="170" t="s">
        <v>87</v>
      </c>
      <c r="C56" s="170"/>
      <c r="D56" s="170"/>
      <c r="E56" s="170"/>
      <c r="F56" s="170"/>
      <c r="G56" s="170"/>
      <c r="H56" s="170"/>
      <c r="I56" s="170"/>
      <c r="J56" s="228"/>
      <c r="K56" s="228"/>
      <c r="L56" s="228"/>
      <c r="M56" s="228"/>
      <c r="N56" s="228"/>
      <c r="O56" s="228"/>
      <c r="P56" s="228"/>
      <c r="Q56" s="228"/>
      <c r="S56" s="170" t="s">
        <v>88</v>
      </c>
      <c r="T56" s="170"/>
      <c r="U56" s="170"/>
      <c r="V56" s="170"/>
      <c r="W56" s="170"/>
      <c r="X56" s="170"/>
      <c r="Y56" s="171"/>
      <c r="Z56" s="170"/>
      <c r="AA56" s="170"/>
      <c r="AB56" s="170"/>
      <c r="AC56" s="166"/>
      <c r="AD56" s="172"/>
      <c r="AE56" s="172"/>
      <c r="AF56" s="172"/>
      <c r="AG56" s="172"/>
      <c r="AH56" s="172"/>
      <c r="AI56" s="172"/>
      <c r="AJ56" s="172"/>
      <c r="AL56" s="160" t="s">
        <v>89</v>
      </c>
      <c r="AM56" s="160"/>
      <c r="AN56" s="160"/>
      <c r="AO56" s="160"/>
      <c r="AP56" s="160"/>
      <c r="AQ56" s="160"/>
      <c r="AR56" s="160"/>
      <c r="AS56" s="160"/>
      <c r="AT56" s="160"/>
      <c r="AU56" s="160"/>
      <c r="AV56" s="169"/>
      <c r="AW56" s="169"/>
      <c r="AX56" s="169"/>
      <c r="AY56" s="169"/>
      <c r="AZ56" s="169"/>
      <c r="BA56" s="169"/>
    </row>
    <row r="57" spans="2:54" ht="13.5" thickBot="1" x14ac:dyDescent="0.25">
      <c r="B57" s="170" t="s">
        <v>31</v>
      </c>
      <c r="C57" s="170"/>
      <c r="D57" s="170"/>
      <c r="E57" s="170"/>
      <c r="F57" s="170"/>
      <c r="G57" s="170"/>
      <c r="H57" s="171"/>
      <c r="I57" s="170"/>
      <c r="J57" s="166"/>
      <c r="K57" s="172"/>
      <c r="L57" s="172"/>
      <c r="M57" s="172"/>
      <c r="N57" s="172"/>
      <c r="O57" s="172"/>
      <c r="P57" s="172"/>
      <c r="Q57" s="172"/>
      <c r="S57" s="160" t="s">
        <v>20</v>
      </c>
      <c r="T57" s="160"/>
      <c r="U57" s="160"/>
      <c r="V57" s="160"/>
      <c r="W57" s="160"/>
      <c r="X57" s="160"/>
      <c r="Y57" s="173"/>
      <c r="Z57" s="170"/>
      <c r="AA57" s="170"/>
      <c r="AB57" s="170"/>
      <c r="AC57" s="174"/>
      <c r="AD57" s="172"/>
      <c r="AE57" s="172"/>
      <c r="AF57" s="172"/>
      <c r="AG57" s="172"/>
      <c r="AH57" s="172"/>
      <c r="AI57" s="172"/>
      <c r="AJ57" s="172"/>
      <c r="AL57" s="170" t="s">
        <v>84</v>
      </c>
      <c r="AM57" s="170"/>
      <c r="AN57" s="170"/>
      <c r="AO57" s="170"/>
      <c r="AP57" s="170"/>
      <c r="AQ57" s="170"/>
      <c r="AR57" s="170"/>
      <c r="AS57" s="170"/>
      <c r="AT57" s="170"/>
      <c r="AV57" s="87"/>
      <c r="AW57" s="15" t="s">
        <v>37</v>
      </c>
      <c r="AZ57" s="87"/>
      <c r="BA57" s="15" t="s">
        <v>0</v>
      </c>
    </row>
    <row r="58" spans="2:54" ht="8.25" customHeight="1" thickBot="1" x14ac:dyDescent="0.25">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row>
    <row r="59" spans="2:54" ht="13.5" thickBot="1" x14ac:dyDescent="0.25">
      <c r="B59" s="160" t="s">
        <v>36</v>
      </c>
      <c r="C59" s="160"/>
      <c r="D59" s="160"/>
      <c r="E59" s="160"/>
      <c r="F59" s="160"/>
      <c r="G59" s="160"/>
      <c r="H59" s="160"/>
      <c r="I59" s="160"/>
      <c r="J59" s="160"/>
      <c r="K59" s="160"/>
      <c r="L59" s="160"/>
      <c r="M59" s="160"/>
      <c r="O59" s="86"/>
      <c r="P59" s="161" t="s">
        <v>37</v>
      </c>
      <c r="Q59" s="162"/>
      <c r="R59" s="86"/>
      <c r="S59" s="161" t="s">
        <v>0</v>
      </c>
      <c r="T59" s="160"/>
      <c r="V59" s="160" t="s">
        <v>38</v>
      </c>
      <c r="W59" s="160"/>
      <c r="X59" s="160"/>
      <c r="Y59" s="160"/>
      <c r="Z59" s="160"/>
      <c r="AA59" s="160"/>
      <c r="AB59" s="160"/>
      <c r="AC59" s="160"/>
      <c r="AD59" s="160"/>
      <c r="AE59" s="160"/>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row>
    <row r="60" spans="2:54" ht="13.5" thickBot="1" x14ac:dyDescent="0.25">
      <c r="B60" s="160" t="s">
        <v>39</v>
      </c>
      <c r="C60" s="160"/>
      <c r="D60" s="160"/>
      <c r="E60" s="160"/>
      <c r="F60" s="160"/>
      <c r="G60" s="160"/>
      <c r="H60" s="160"/>
      <c r="I60" s="160"/>
      <c r="J60" s="160"/>
      <c r="K60" s="160"/>
      <c r="L60" s="15"/>
      <c r="M60" s="164" t="s">
        <v>40</v>
      </c>
      <c r="N60" s="164"/>
      <c r="O60" s="164"/>
      <c r="P60" s="164"/>
      <c r="Q60" s="163"/>
      <c r="R60" s="163"/>
      <c r="S60" s="163"/>
      <c r="T60" s="163"/>
      <c r="U60" s="163"/>
      <c r="V60" s="163"/>
      <c r="W60" s="163"/>
      <c r="X60" s="163"/>
      <c r="Y60" s="163"/>
      <c r="AA60" s="15"/>
      <c r="AB60" s="165" t="s">
        <v>41</v>
      </c>
      <c r="AC60" s="165"/>
      <c r="AD60" s="165"/>
      <c r="AE60" s="165"/>
      <c r="AF60" s="165"/>
      <c r="AG60" s="166"/>
      <c r="AH60" s="166"/>
      <c r="AI60" s="166"/>
      <c r="AJ60" s="166"/>
      <c r="AK60" s="166"/>
      <c r="AL60" s="166"/>
      <c r="AM60" s="166"/>
      <c r="AN60" s="166"/>
      <c r="AO60" s="166"/>
      <c r="AR60" s="167" t="s">
        <v>1387</v>
      </c>
      <c r="AS60" s="167"/>
      <c r="AT60" s="167"/>
      <c r="AU60" s="167"/>
      <c r="AV60" s="168"/>
      <c r="AW60" s="166"/>
      <c r="AX60" s="166"/>
      <c r="AY60" s="166"/>
      <c r="AZ60" s="166"/>
      <c r="BA60" s="166"/>
    </row>
    <row r="61" spans="2:54" x14ac:dyDescent="0.2">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row>
    <row r="62" spans="2:54" ht="13.5" thickBot="1" x14ac:dyDescent="0.25">
      <c r="B62" s="227" t="s">
        <v>32</v>
      </c>
      <c r="C62" s="227"/>
      <c r="D62" s="227"/>
      <c r="E62" s="227"/>
      <c r="F62" s="227"/>
      <c r="G62" s="227"/>
      <c r="H62" s="227"/>
      <c r="I62" s="227"/>
      <c r="J62" s="199"/>
      <c r="K62" s="199"/>
      <c r="L62" s="199"/>
      <c r="M62" s="199"/>
      <c r="N62" s="199"/>
      <c r="O62" s="199"/>
      <c r="P62" s="199"/>
      <c r="Q62" s="199"/>
      <c r="S62" s="160" t="s">
        <v>22</v>
      </c>
      <c r="T62" s="160"/>
      <c r="U62" s="160"/>
      <c r="V62" s="160"/>
      <c r="W62" s="160"/>
      <c r="X62" s="160"/>
      <c r="Y62" s="160"/>
      <c r="Z62" s="160"/>
      <c r="AA62" s="133"/>
      <c r="AB62" s="133"/>
      <c r="AC62" s="230"/>
      <c r="AD62" s="231"/>
      <c r="AE62" s="231"/>
      <c r="AF62" s="231"/>
      <c r="AG62" s="231"/>
      <c r="AH62" s="231"/>
      <c r="AI62" s="231"/>
      <c r="AJ62" s="231"/>
      <c r="AK62" s="16"/>
      <c r="AL62" s="229" t="s">
        <v>24</v>
      </c>
      <c r="AM62" s="229"/>
      <c r="AN62" s="229"/>
      <c r="AO62" s="229"/>
      <c r="AP62" s="229"/>
      <c r="AQ62" s="232"/>
      <c r="AR62" s="170"/>
      <c r="AS62" s="170"/>
      <c r="AT62" s="233"/>
      <c r="AU62" s="231"/>
      <c r="AV62" s="231"/>
      <c r="AW62" s="231"/>
      <c r="AX62" s="231"/>
      <c r="AY62" s="231"/>
      <c r="AZ62" s="231"/>
      <c r="BA62" s="231"/>
      <c r="BB62" s="25"/>
    </row>
    <row r="63" spans="2:54" ht="13.5" thickBot="1" x14ac:dyDescent="0.25">
      <c r="B63" s="170" t="s">
        <v>23</v>
      </c>
      <c r="C63" s="170"/>
      <c r="D63" s="170"/>
      <c r="E63" s="170"/>
      <c r="F63" s="170"/>
      <c r="G63" s="170"/>
      <c r="H63" s="170"/>
      <c r="I63" s="170"/>
      <c r="J63" s="166"/>
      <c r="K63" s="166"/>
      <c r="L63" s="166"/>
      <c r="M63" s="166"/>
      <c r="N63" s="166"/>
      <c r="O63" s="166"/>
      <c r="P63" s="166"/>
      <c r="Q63" s="166"/>
      <c r="S63" s="160" t="s">
        <v>26</v>
      </c>
      <c r="T63" s="160"/>
      <c r="U63" s="160"/>
      <c r="V63" s="160"/>
      <c r="W63" s="160"/>
      <c r="X63" s="160"/>
      <c r="Y63" s="160"/>
      <c r="Z63" s="160"/>
      <c r="AA63" s="160"/>
      <c r="AB63" s="160"/>
      <c r="AC63" s="166"/>
      <c r="AD63" s="166"/>
      <c r="AE63" s="166"/>
      <c r="AF63" s="166"/>
      <c r="AG63" s="172"/>
      <c r="AH63" s="172"/>
      <c r="AI63" s="172"/>
      <c r="AJ63" s="172"/>
      <c r="AL63" s="160" t="s">
        <v>25</v>
      </c>
      <c r="AM63" s="160"/>
      <c r="AN63" s="160"/>
      <c r="AO63" s="160"/>
      <c r="AP63" s="160"/>
      <c r="AQ63" s="160"/>
      <c r="AR63" s="171"/>
      <c r="AS63" s="170"/>
      <c r="AT63" s="169"/>
      <c r="AU63" s="172"/>
      <c r="AV63" s="172"/>
      <c r="AW63" s="172"/>
      <c r="AX63" s="172"/>
      <c r="AY63" s="172"/>
      <c r="AZ63" s="172"/>
      <c r="BA63" s="172"/>
    </row>
    <row r="64" spans="2:54" ht="13.5" thickBot="1" x14ac:dyDescent="0.25">
      <c r="B64" s="160" t="s">
        <v>143</v>
      </c>
      <c r="C64" s="160"/>
      <c r="D64" s="160"/>
      <c r="E64" s="160"/>
      <c r="F64" s="160"/>
      <c r="G64" s="160"/>
      <c r="H64" s="160"/>
      <c r="I64" s="160"/>
      <c r="J64" s="189"/>
      <c r="K64" s="209"/>
      <c r="L64" s="209"/>
      <c r="M64" s="209"/>
      <c r="N64" s="209"/>
      <c r="O64" s="209"/>
      <c r="P64" s="209"/>
      <c r="Q64" s="209"/>
      <c r="S64" s="160" t="s">
        <v>152</v>
      </c>
      <c r="T64" s="160"/>
      <c r="U64" s="160"/>
      <c r="V64" s="160"/>
      <c r="W64" s="160"/>
      <c r="X64" s="160"/>
      <c r="Y64" s="160"/>
      <c r="Z64" s="160"/>
      <c r="AA64" s="92"/>
      <c r="AB64" s="92"/>
      <c r="AC64" s="166"/>
      <c r="AD64" s="172"/>
      <c r="AE64" s="172"/>
      <c r="AF64" s="172"/>
      <c r="AG64" s="172"/>
      <c r="AH64" s="172"/>
      <c r="AI64" s="172"/>
      <c r="AJ64" s="172"/>
      <c r="AL64" s="160" t="s">
        <v>27</v>
      </c>
      <c r="AM64" s="160"/>
      <c r="AN64" s="160"/>
      <c r="AO64" s="160"/>
      <c r="AP64" s="160"/>
      <c r="AQ64" s="160"/>
      <c r="AR64" s="173"/>
      <c r="AS64" s="170"/>
      <c r="AT64" s="174"/>
      <c r="AU64" s="172"/>
      <c r="AV64" s="172"/>
      <c r="AW64" s="172"/>
      <c r="AX64" s="172"/>
      <c r="AY64" s="172"/>
      <c r="AZ64" s="172"/>
      <c r="BA64" s="172"/>
    </row>
    <row r="65" spans="2:54" ht="13.5" thickBot="1" x14ac:dyDescent="0.25">
      <c r="B65" s="170" t="s">
        <v>1442</v>
      </c>
      <c r="C65" s="170"/>
      <c r="D65" s="170"/>
      <c r="E65" s="170"/>
      <c r="F65" s="170"/>
      <c r="G65" s="170"/>
      <c r="H65" s="170"/>
      <c r="I65" s="170"/>
      <c r="J65" s="170"/>
      <c r="K65" s="191"/>
      <c r="L65" s="191"/>
      <c r="M65" s="184"/>
      <c r="N65" s="185"/>
      <c r="O65" s="185"/>
      <c r="P65" s="185"/>
      <c r="Q65" s="185"/>
      <c r="R65" s="185"/>
      <c r="S65" s="185"/>
      <c r="T65" s="185"/>
      <c r="U65" s="185"/>
      <c r="V65" s="186"/>
      <c r="W65" s="186"/>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0"/>
      <c r="AY65" s="170"/>
      <c r="AZ65" s="170"/>
      <c r="BA65" s="170"/>
      <c r="BB65" s="170"/>
    </row>
    <row r="66" spans="2:54" ht="13.5" thickBot="1" x14ac:dyDescent="0.25">
      <c r="B66" s="170" t="s">
        <v>29</v>
      </c>
      <c r="C66" s="170"/>
      <c r="D66" s="170"/>
      <c r="E66" s="170"/>
      <c r="F66" s="170"/>
      <c r="G66" s="170"/>
      <c r="H66" s="170"/>
      <c r="I66" s="170"/>
      <c r="J66" s="189"/>
      <c r="K66" s="209"/>
      <c r="L66" s="209"/>
      <c r="M66" s="209"/>
      <c r="N66" s="209"/>
      <c r="O66" s="209"/>
      <c r="P66" s="209"/>
      <c r="Q66" s="209"/>
      <c r="S66" s="170" t="s">
        <v>30</v>
      </c>
      <c r="T66" s="170"/>
      <c r="U66" s="170"/>
      <c r="V66" s="170"/>
      <c r="W66" s="170"/>
      <c r="X66" s="170"/>
      <c r="Y66" s="171"/>
      <c r="Z66" s="170"/>
      <c r="AA66" s="170"/>
      <c r="AB66" s="170"/>
      <c r="AC66" s="166"/>
      <c r="AD66" s="172"/>
      <c r="AE66" s="172"/>
      <c r="AF66" s="172"/>
      <c r="AG66" s="172"/>
      <c r="AH66" s="172"/>
      <c r="AI66" s="172"/>
      <c r="AJ66" s="172"/>
      <c r="AL66" s="160" t="s">
        <v>86</v>
      </c>
      <c r="AM66" s="160"/>
      <c r="AN66" s="160"/>
      <c r="AO66" s="160"/>
      <c r="AP66" s="160"/>
      <c r="AQ66" s="160"/>
      <c r="AR66" s="160"/>
      <c r="AS66" s="160"/>
      <c r="AT66" s="160"/>
      <c r="AU66" s="199"/>
      <c r="AV66" s="199"/>
      <c r="AW66" s="199"/>
      <c r="AX66" s="199"/>
      <c r="AY66" s="199"/>
      <c r="AZ66" s="199"/>
      <c r="BA66" s="199"/>
    </row>
    <row r="67" spans="2:54" ht="13.5" thickBot="1" x14ac:dyDescent="0.25">
      <c r="B67" s="170" t="s">
        <v>87</v>
      </c>
      <c r="C67" s="170"/>
      <c r="D67" s="170"/>
      <c r="E67" s="170"/>
      <c r="F67" s="170"/>
      <c r="G67" s="170"/>
      <c r="H67" s="170"/>
      <c r="I67" s="170"/>
      <c r="J67" s="228"/>
      <c r="K67" s="228"/>
      <c r="L67" s="228"/>
      <c r="M67" s="228"/>
      <c r="N67" s="228"/>
      <c r="O67" s="228"/>
      <c r="P67" s="228"/>
      <c r="Q67" s="228"/>
      <c r="S67" s="170" t="s">
        <v>88</v>
      </c>
      <c r="T67" s="170"/>
      <c r="U67" s="170"/>
      <c r="V67" s="170"/>
      <c r="W67" s="170"/>
      <c r="X67" s="170"/>
      <c r="Y67" s="171"/>
      <c r="Z67" s="170"/>
      <c r="AA67" s="170"/>
      <c r="AB67" s="170"/>
      <c r="AC67" s="166"/>
      <c r="AD67" s="172"/>
      <c r="AE67" s="172"/>
      <c r="AF67" s="172"/>
      <c r="AG67" s="172"/>
      <c r="AH67" s="172"/>
      <c r="AI67" s="172"/>
      <c r="AJ67" s="172"/>
      <c r="AL67" s="160" t="s">
        <v>89</v>
      </c>
      <c r="AM67" s="160"/>
      <c r="AN67" s="160"/>
      <c r="AO67" s="160"/>
      <c r="AP67" s="160"/>
      <c r="AQ67" s="160"/>
      <c r="AR67" s="160"/>
      <c r="AS67" s="160"/>
      <c r="AT67" s="160"/>
      <c r="AU67" s="160"/>
      <c r="AV67" s="169"/>
      <c r="AW67" s="169"/>
      <c r="AX67" s="169"/>
      <c r="AY67" s="169"/>
      <c r="AZ67" s="169"/>
      <c r="BA67" s="169"/>
    </row>
    <row r="68" spans="2:54" ht="13.5" thickBot="1" x14ac:dyDescent="0.25">
      <c r="B68" s="170" t="s">
        <v>31</v>
      </c>
      <c r="C68" s="170"/>
      <c r="D68" s="170"/>
      <c r="E68" s="170"/>
      <c r="F68" s="170"/>
      <c r="G68" s="170"/>
      <c r="H68" s="171"/>
      <c r="I68" s="170"/>
      <c r="J68" s="166"/>
      <c r="K68" s="172"/>
      <c r="L68" s="172"/>
      <c r="M68" s="172"/>
      <c r="N68" s="172"/>
      <c r="O68" s="172"/>
      <c r="P68" s="172"/>
      <c r="Q68" s="172"/>
      <c r="S68" s="160" t="s">
        <v>20</v>
      </c>
      <c r="T68" s="160"/>
      <c r="U68" s="160"/>
      <c r="V68" s="160"/>
      <c r="W68" s="160"/>
      <c r="X68" s="160"/>
      <c r="Y68" s="173"/>
      <c r="Z68" s="170"/>
      <c r="AA68" s="170"/>
      <c r="AB68" s="170"/>
      <c r="AC68" s="174"/>
      <c r="AD68" s="172"/>
      <c r="AE68" s="172"/>
      <c r="AF68" s="172"/>
      <c r="AG68" s="172"/>
      <c r="AH68" s="172"/>
      <c r="AI68" s="172"/>
      <c r="AJ68" s="172"/>
      <c r="AL68" s="170" t="s">
        <v>84</v>
      </c>
      <c r="AM68" s="170"/>
      <c r="AN68" s="170"/>
      <c r="AO68" s="170"/>
      <c r="AP68" s="170"/>
      <c r="AQ68" s="170"/>
      <c r="AR68" s="170"/>
      <c r="AS68" s="170"/>
      <c r="AT68" s="170"/>
      <c r="AV68" s="87"/>
      <c r="AW68" s="15" t="s">
        <v>37</v>
      </c>
      <c r="AZ68" s="87"/>
      <c r="BA68" s="15" t="s">
        <v>0</v>
      </c>
    </row>
    <row r="69" spans="2:54" ht="9" customHeight="1" thickBot="1" x14ac:dyDescent="0.25">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row>
    <row r="70" spans="2:54" ht="13.5" thickBot="1" x14ac:dyDescent="0.25">
      <c r="B70" s="160" t="s">
        <v>36</v>
      </c>
      <c r="C70" s="160"/>
      <c r="D70" s="160"/>
      <c r="E70" s="160"/>
      <c r="F70" s="160"/>
      <c r="G70" s="160"/>
      <c r="H70" s="160"/>
      <c r="I70" s="160"/>
      <c r="J70" s="160"/>
      <c r="K70" s="160"/>
      <c r="L70" s="160"/>
      <c r="M70" s="160"/>
      <c r="O70" s="86"/>
      <c r="P70" s="161" t="s">
        <v>37</v>
      </c>
      <c r="Q70" s="162"/>
      <c r="R70" s="86"/>
      <c r="S70" s="161" t="s">
        <v>0</v>
      </c>
      <c r="T70" s="160"/>
      <c r="V70" s="160" t="s">
        <v>38</v>
      </c>
      <c r="W70" s="160"/>
      <c r="X70" s="160"/>
      <c r="Y70" s="160"/>
      <c r="Z70" s="160"/>
      <c r="AA70" s="160"/>
      <c r="AB70" s="160"/>
      <c r="AC70" s="160"/>
      <c r="AD70" s="160"/>
      <c r="AE70" s="160"/>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row>
    <row r="71" spans="2:54" ht="13.5" thickBot="1" x14ac:dyDescent="0.25">
      <c r="B71" s="160" t="s">
        <v>39</v>
      </c>
      <c r="C71" s="160"/>
      <c r="D71" s="160"/>
      <c r="E71" s="160"/>
      <c r="F71" s="160"/>
      <c r="G71" s="160"/>
      <c r="H71" s="160"/>
      <c r="I71" s="160"/>
      <c r="J71" s="160"/>
      <c r="K71" s="160"/>
      <c r="L71" s="15"/>
      <c r="M71" s="164" t="s">
        <v>40</v>
      </c>
      <c r="N71" s="164"/>
      <c r="O71" s="164"/>
      <c r="P71" s="164"/>
      <c r="Q71" s="163"/>
      <c r="R71" s="163"/>
      <c r="S71" s="163"/>
      <c r="T71" s="163"/>
      <c r="U71" s="163"/>
      <c r="V71" s="163"/>
      <c r="W71" s="163"/>
      <c r="X71" s="163"/>
      <c r="Y71" s="163"/>
      <c r="AA71" s="15"/>
      <c r="AB71" s="165" t="s">
        <v>41</v>
      </c>
      <c r="AC71" s="165"/>
      <c r="AD71" s="165"/>
      <c r="AE71" s="165"/>
      <c r="AF71" s="165"/>
      <c r="AG71" s="166"/>
      <c r="AH71" s="166"/>
      <c r="AI71" s="166"/>
      <c r="AJ71" s="166"/>
      <c r="AK71" s="166"/>
      <c r="AL71" s="166"/>
      <c r="AM71" s="166"/>
      <c r="AN71" s="166"/>
      <c r="AO71" s="166"/>
      <c r="AR71" s="167" t="s">
        <v>1387</v>
      </c>
      <c r="AS71" s="167"/>
      <c r="AT71" s="167"/>
      <c r="AU71" s="167"/>
      <c r="AV71" s="168"/>
      <c r="AW71" s="166"/>
      <c r="AX71" s="166"/>
      <c r="AY71" s="166"/>
      <c r="AZ71" s="166"/>
      <c r="BA71" s="166"/>
    </row>
    <row r="72" spans="2:54" x14ac:dyDescent="0.2">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row>
    <row r="73" spans="2:54" ht="13.5" thickBot="1" x14ac:dyDescent="0.25">
      <c r="B73" s="227" t="s">
        <v>32</v>
      </c>
      <c r="C73" s="227"/>
      <c r="D73" s="227"/>
      <c r="E73" s="227"/>
      <c r="F73" s="227"/>
      <c r="G73" s="227"/>
      <c r="H73" s="227"/>
      <c r="I73" s="227"/>
      <c r="J73" s="199"/>
      <c r="K73" s="199"/>
      <c r="L73" s="199"/>
      <c r="M73" s="199"/>
      <c r="N73" s="199"/>
      <c r="O73" s="199"/>
      <c r="P73" s="199"/>
      <c r="Q73" s="199"/>
      <c r="S73" s="160" t="s">
        <v>22</v>
      </c>
      <c r="T73" s="160"/>
      <c r="U73" s="160"/>
      <c r="V73" s="160"/>
      <c r="W73" s="160"/>
      <c r="X73" s="160"/>
      <c r="Y73" s="160"/>
      <c r="Z73" s="160"/>
      <c r="AA73" s="133"/>
      <c r="AB73" s="133"/>
      <c r="AC73" s="230"/>
      <c r="AD73" s="231"/>
      <c r="AE73" s="231"/>
      <c r="AF73" s="231"/>
      <c r="AG73" s="231"/>
      <c r="AH73" s="231"/>
      <c r="AI73" s="231"/>
      <c r="AJ73" s="231"/>
      <c r="AK73" s="16"/>
      <c r="AL73" s="229" t="s">
        <v>24</v>
      </c>
      <c r="AM73" s="229"/>
      <c r="AN73" s="229"/>
      <c r="AO73" s="229"/>
      <c r="AP73" s="229"/>
      <c r="AQ73" s="232"/>
      <c r="AR73" s="170"/>
      <c r="AS73" s="170"/>
      <c r="AT73" s="233"/>
      <c r="AU73" s="231"/>
      <c r="AV73" s="231"/>
      <c r="AW73" s="231"/>
      <c r="AX73" s="231"/>
      <c r="AY73" s="231"/>
      <c r="AZ73" s="231"/>
      <c r="BA73" s="231"/>
      <c r="BB73" s="25"/>
    </row>
    <row r="74" spans="2:54" ht="13.5" thickBot="1" x14ac:dyDescent="0.25">
      <c r="B74" s="170" t="s">
        <v>23</v>
      </c>
      <c r="C74" s="170"/>
      <c r="D74" s="170"/>
      <c r="E74" s="170"/>
      <c r="F74" s="170"/>
      <c r="G74" s="170"/>
      <c r="H74" s="170"/>
      <c r="I74" s="170"/>
      <c r="J74" s="166"/>
      <c r="K74" s="166"/>
      <c r="L74" s="166"/>
      <c r="M74" s="166"/>
      <c r="N74" s="166"/>
      <c r="O74" s="166"/>
      <c r="P74" s="166"/>
      <c r="Q74" s="166"/>
      <c r="S74" s="160" t="s">
        <v>26</v>
      </c>
      <c r="T74" s="160"/>
      <c r="U74" s="160"/>
      <c r="V74" s="160"/>
      <c r="W74" s="160"/>
      <c r="X74" s="160"/>
      <c r="Y74" s="160"/>
      <c r="Z74" s="160"/>
      <c r="AA74" s="160"/>
      <c r="AB74" s="160"/>
      <c r="AC74" s="166"/>
      <c r="AD74" s="166"/>
      <c r="AE74" s="166"/>
      <c r="AF74" s="166"/>
      <c r="AG74" s="172"/>
      <c r="AH74" s="172"/>
      <c r="AI74" s="172"/>
      <c r="AJ74" s="172"/>
      <c r="AL74" s="160" t="s">
        <v>25</v>
      </c>
      <c r="AM74" s="160"/>
      <c r="AN74" s="160"/>
      <c r="AO74" s="160"/>
      <c r="AP74" s="160"/>
      <c r="AQ74" s="160"/>
      <c r="AR74" s="171"/>
      <c r="AS74" s="170"/>
      <c r="AT74" s="169"/>
      <c r="AU74" s="172"/>
      <c r="AV74" s="172"/>
      <c r="AW74" s="172"/>
      <c r="AX74" s="172"/>
      <c r="AY74" s="172"/>
      <c r="AZ74" s="172"/>
      <c r="BA74" s="172"/>
    </row>
    <row r="75" spans="2:54" ht="13.5" thickBot="1" x14ac:dyDescent="0.25">
      <c r="B75" s="160" t="s">
        <v>143</v>
      </c>
      <c r="C75" s="160"/>
      <c r="D75" s="160"/>
      <c r="E75" s="160"/>
      <c r="F75" s="160"/>
      <c r="G75" s="160"/>
      <c r="H75" s="160"/>
      <c r="I75" s="160"/>
      <c r="J75" s="189"/>
      <c r="K75" s="209"/>
      <c r="L75" s="209"/>
      <c r="M75" s="209"/>
      <c r="N75" s="209"/>
      <c r="O75" s="209"/>
      <c r="P75" s="209"/>
      <c r="Q75" s="209"/>
      <c r="S75" s="160" t="s">
        <v>152</v>
      </c>
      <c r="T75" s="160"/>
      <c r="U75" s="160"/>
      <c r="V75" s="160"/>
      <c r="W75" s="160"/>
      <c r="X75" s="160"/>
      <c r="Y75" s="160"/>
      <c r="Z75" s="160"/>
      <c r="AA75" s="92"/>
      <c r="AB75" s="92"/>
      <c r="AC75" s="166"/>
      <c r="AD75" s="172"/>
      <c r="AE75" s="172"/>
      <c r="AF75" s="172"/>
      <c r="AG75" s="172"/>
      <c r="AH75" s="172"/>
      <c r="AI75" s="172"/>
      <c r="AJ75" s="172"/>
      <c r="AL75" s="160" t="s">
        <v>27</v>
      </c>
      <c r="AM75" s="160"/>
      <c r="AN75" s="160"/>
      <c r="AO75" s="160"/>
      <c r="AP75" s="160"/>
      <c r="AQ75" s="160"/>
      <c r="AR75" s="173"/>
      <c r="AS75" s="170"/>
      <c r="AT75" s="174"/>
      <c r="AU75" s="172"/>
      <c r="AV75" s="172"/>
      <c r="AW75" s="172"/>
      <c r="AX75" s="172"/>
      <c r="AY75" s="172"/>
      <c r="AZ75" s="172"/>
      <c r="BA75" s="172"/>
    </row>
    <row r="76" spans="2:54" ht="13.5" thickBot="1" x14ac:dyDescent="0.25">
      <c r="B76" s="170" t="s">
        <v>1442</v>
      </c>
      <c r="C76" s="170"/>
      <c r="D76" s="170"/>
      <c r="E76" s="170"/>
      <c r="F76" s="170"/>
      <c r="G76" s="170"/>
      <c r="H76" s="170"/>
      <c r="I76" s="170"/>
      <c r="J76" s="170"/>
      <c r="K76" s="191"/>
      <c r="L76" s="191"/>
      <c r="M76" s="184"/>
      <c r="N76" s="185"/>
      <c r="O76" s="185"/>
      <c r="P76" s="185"/>
      <c r="Q76" s="185"/>
      <c r="R76" s="185"/>
      <c r="S76" s="185"/>
      <c r="T76" s="185"/>
      <c r="U76" s="185"/>
      <c r="V76" s="186"/>
      <c r="W76" s="186"/>
      <c r="X76" s="170"/>
      <c r="Y76" s="170"/>
      <c r="Z76" s="170"/>
      <c r="AA76" s="170"/>
      <c r="AB76" s="170"/>
      <c r="AC76" s="170"/>
      <c r="AD76" s="170"/>
      <c r="AE76" s="170"/>
      <c r="AF76" s="170"/>
      <c r="AG76" s="170"/>
      <c r="AH76" s="170"/>
      <c r="AI76" s="170"/>
      <c r="AJ76" s="170"/>
      <c r="AK76" s="170"/>
      <c r="AL76" s="170"/>
      <c r="AM76" s="170"/>
      <c r="AN76" s="170"/>
      <c r="AO76" s="170"/>
      <c r="AP76" s="170"/>
      <c r="AQ76" s="170"/>
      <c r="AR76" s="170"/>
      <c r="AS76" s="170"/>
      <c r="AT76" s="170"/>
      <c r="AU76" s="170"/>
      <c r="AV76" s="170"/>
      <c r="AW76" s="170"/>
      <c r="AX76" s="170"/>
      <c r="AY76" s="170"/>
      <c r="AZ76" s="170"/>
      <c r="BA76" s="170"/>
      <c r="BB76" s="170"/>
    </row>
    <row r="77" spans="2:54" ht="13.5" thickBot="1" x14ac:dyDescent="0.25">
      <c r="B77" s="170" t="s">
        <v>29</v>
      </c>
      <c r="C77" s="170"/>
      <c r="D77" s="170"/>
      <c r="E77" s="170"/>
      <c r="F77" s="170"/>
      <c r="G77" s="170"/>
      <c r="H77" s="170"/>
      <c r="I77" s="170"/>
      <c r="J77" s="189"/>
      <c r="K77" s="209"/>
      <c r="L77" s="209"/>
      <c r="M77" s="209"/>
      <c r="N77" s="209"/>
      <c r="O77" s="209"/>
      <c r="P77" s="209"/>
      <c r="Q77" s="209"/>
      <c r="S77" s="170" t="s">
        <v>30</v>
      </c>
      <c r="T77" s="170"/>
      <c r="U77" s="170"/>
      <c r="V77" s="170"/>
      <c r="W77" s="170"/>
      <c r="X77" s="170"/>
      <c r="Y77" s="171"/>
      <c r="Z77" s="170"/>
      <c r="AA77" s="170"/>
      <c r="AB77" s="170"/>
      <c r="AC77" s="166"/>
      <c r="AD77" s="172"/>
      <c r="AE77" s="172"/>
      <c r="AF77" s="172"/>
      <c r="AG77" s="172"/>
      <c r="AH77" s="172"/>
      <c r="AI77" s="172"/>
      <c r="AJ77" s="172"/>
      <c r="AL77" s="160" t="s">
        <v>86</v>
      </c>
      <c r="AM77" s="160"/>
      <c r="AN77" s="160"/>
      <c r="AO77" s="160"/>
      <c r="AP77" s="160"/>
      <c r="AQ77" s="160"/>
      <c r="AR77" s="160"/>
      <c r="AS77" s="160"/>
      <c r="AT77" s="160"/>
      <c r="AU77" s="199"/>
      <c r="AV77" s="199"/>
      <c r="AW77" s="199"/>
      <c r="AX77" s="199"/>
      <c r="AY77" s="199"/>
      <c r="AZ77" s="199"/>
      <c r="BA77" s="199"/>
    </row>
    <row r="78" spans="2:54" ht="13.5" thickBot="1" x14ac:dyDescent="0.25">
      <c r="B78" s="170" t="s">
        <v>87</v>
      </c>
      <c r="C78" s="170"/>
      <c r="D78" s="170"/>
      <c r="E78" s="170"/>
      <c r="F78" s="170"/>
      <c r="G78" s="170"/>
      <c r="H78" s="170"/>
      <c r="I78" s="170"/>
      <c r="J78" s="228"/>
      <c r="K78" s="228"/>
      <c r="L78" s="228"/>
      <c r="M78" s="228"/>
      <c r="N78" s="228"/>
      <c r="O78" s="228"/>
      <c r="P78" s="228"/>
      <c r="Q78" s="228"/>
      <c r="S78" s="170" t="s">
        <v>88</v>
      </c>
      <c r="T78" s="170"/>
      <c r="U78" s="170"/>
      <c r="V78" s="170"/>
      <c r="W78" s="170"/>
      <c r="X78" s="170"/>
      <c r="Y78" s="171"/>
      <c r="Z78" s="170"/>
      <c r="AA78" s="170"/>
      <c r="AB78" s="170"/>
      <c r="AC78" s="166"/>
      <c r="AD78" s="172"/>
      <c r="AE78" s="172"/>
      <c r="AF78" s="172"/>
      <c r="AG78" s="172"/>
      <c r="AH78" s="172"/>
      <c r="AI78" s="172"/>
      <c r="AJ78" s="172"/>
      <c r="AL78" s="160" t="s">
        <v>89</v>
      </c>
      <c r="AM78" s="160"/>
      <c r="AN78" s="160"/>
      <c r="AO78" s="160"/>
      <c r="AP78" s="160"/>
      <c r="AQ78" s="160"/>
      <c r="AR78" s="160"/>
      <c r="AS78" s="160"/>
      <c r="AT78" s="160"/>
      <c r="AU78" s="160"/>
      <c r="AV78" s="169"/>
      <c r="AW78" s="169"/>
      <c r="AX78" s="169"/>
      <c r="AY78" s="169"/>
      <c r="AZ78" s="169"/>
      <c r="BA78" s="169"/>
    </row>
    <row r="79" spans="2:54" ht="13.5" thickBot="1" x14ac:dyDescent="0.25">
      <c r="B79" s="170" t="s">
        <v>31</v>
      </c>
      <c r="C79" s="170"/>
      <c r="D79" s="170"/>
      <c r="E79" s="170"/>
      <c r="F79" s="170"/>
      <c r="G79" s="170"/>
      <c r="H79" s="171"/>
      <c r="I79" s="170"/>
      <c r="J79" s="166"/>
      <c r="K79" s="172"/>
      <c r="L79" s="172"/>
      <c r="M79" s="172"/>
      <c r="N79" s="172"/>
      <c r="O79" s="172"/>
      <c r="P79" s="172"/>
      <c r="Q79" s="172"/>
      <c r="S79" s="160" t="s">
        <v>20</v>
      </c>
      <c r="T79" s="160"/>
      <c r="U79" s="160"/>
      <c r="V79" s="160"/>
      <c r="W79" s="160"/>
      <c r="X79" s="160"/>
      <c r="Y79" s="173"/>
      <c r="Z79" s="170"/>
      <c r="AA79" s="170"/>
      <c r="AB79" s="170"/>
      <c r="AC79" s="174"/>
      <c r="AD79" s="172"/>
      <c r="AE79" s="172"/>
      <c r="AF79" s="172"/>
      <c r="AG79" s="172"/>
      <c r="AH79" s="172"/>
      <c r="AI79" s="172"/>
      <c r="AJ79" s="172"/>
      <c r="AL79" s="170" t="s">
        <v>84</v>
      </c>
      <c r="AM79" s="170"/>
      <c r="AN79" s="170"/>
      <c r="AO79" s="170"/>
      <c r="AP79" s="170"/>
      <c r="AQ79" s="170"/>
      <c r="AR79" s="170"/>
      <c r="AS79" s="170"/>
      <c r="AT79" s="170"/>
      <c r="AV79" s="87"/>
      <c r="AW79" s="15" t="s">
        <v>37</v>
      </c>
      <c r="AZ79" s="87"/>
      <c r="BA79" s="15" t="s">
        <v>0</v>
      </c>
    </row>
    <row r="80" spans="2:54" ht="9.75" customHeight="1" thickBot="1" x14ac:dyDescent="0.25">
      <c r="B80" s="170"/>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0"/>
      <c r="AU80" s="170"/>
      <c r="AV80" s="170"/>
      <c r="AW80" s="170"/>
      <c r="AX80" s="170"/>
      <c r="AY80" s="170"/>
      <c r="AZ80" s="170"/>
      <c r="BA80" s="170"/>
    </row>
    <row r="81" spans="2:54" ht="13.5" thickBot="1" x14ac:dyDescent="0.25">
      <c r="B81" s="160" t="s">
        <v>36</v>
      </c>
      <c r="C81" s="160"/>
      <c r="D81" s="160"/>
      <c r="E81" s="160"/>
      <c r="F81" s="160"/>
      <c r="G81" s="160"/>
      <c r="H81" s="160"/>
      <c r="I81" s="160"/>
      <c r="J81" s="160"/>
      <c r="K81" s="160"/>
      <c r="L81" s="160"/>
      <c r="M81" s="160"/>
      <c r="O81" s="86"/>
      <c r="P81" s="161" t="s">
        <v>37</v>
      </c>
      <c r="Q81" s="162"/>
      <c r="R81" s="86"/>
      <c r="S81" s="161" t="s">
        <v>0</v>
      </c>
      <c r="T81" s="160"/>
      <c r="V81" s="160" t="s">
        <v>38</v>
      </c>
      <c r="W81" s="160"/>
      <c r="X81" s="160"/>
      <c r="Y81" s="160"/>
      <c r="Z81" s="160"/>
      <c r="AA81" s="160"/>
      <c r="AB81" s="160"/>
      <c r="AC81" s="160"/>
      <c r="AD81" s="160"/>
      <c r="AE81" s="160"/>
      <c r="AF81" s="163"/>
      <c r="AG81" s="163"/>
      <c r="AH81" s="163"/>
      <c r="AI81" s="163"/>
      <c r="AJ81" s="163"/>
      <c r="AK81" s="163"/>
      <c r="AL81" s="163"/>
      <c r="AM81" s="163"/>
      <c r="AN81" s="163"/>
      <c r="AO81" s="163"/>
      <c r="AP81" s="163"/>
      <c r="AQ81" s="163"/>
      <c r="AR81" s="163"/>
      <c r="AS81" s="163"/>
      <c r="AT81" s="163"/>
      <c r="AU81" s="163"/>
      <c r="AV81" s="163"/>
      <c r="AW81" s="163"/>
      <c r="AX81" s="163"/>
      <c r="AY81" s="163"/>
      <c r="AZ81" s="163"/>
      <c r="BA81" s="163"/>
    </row>
    <row r="82" spans="2:54" ht="13.5" thickBot="1" x14ac:dyDescent="0.25">
      <c r="B82" s="160" t="s">
        <v>39</v>
      </c>
      <c r="C82" s="160"/>
      <c r="D82" s="160"/>
      <c r="E82" s="160"/>
      <c r="F82" s="160"/>
      <c r="G82" s="160"/>
      <c r="H82" s="160"/>
      <c r="I82" s="160"/>
      <c r="J82" s="160"/>
      <c r="K82" s="160"/>
      <c r="L82" s="15"/>
      <c r="M82" s="164" t="s">
        <v>40</v>
      </c>
      <c r="N82" s="164"/>
      <c r="O82" s="164"/>
      <c r="P82" s="164"/>
      <c r="Q82" s="163"/>
      <c r="R82" s="163"/>
      <c r="S82" s="163"/>
      <c r="T82" s="163"/>
      <c r="U82" s="163"/>
      <c r="V82" s="163"/>
      <c r="W82" s="163"/>
      <c r="X82" s="163"/>
      <c r="Y82" s="163"/>
      <c r="AA82" s="15"/>
      <c r="AB82" s="165" t="s">
        <v>41</v>
      </c>
      <c r="AC82" s="165"/>
      <c r="AD82" s="165"/>
      <c r="AE82" s="165"/>
      <c r="AF82" s="165"/>
      <c r="AG82" s="166"/>
      <c r="AH82" s="166"/>
      <c r="AI82" s="166"/>
      <c r="AJ82" s="166"/>
      <c r="AK82" s="166"/>
      <c r="AL82" s="166"/>
      <c r="AM82" s="166"/>
      <c r="AN82" s="166"/>
      <c r="AO82" s="166"/>
      <c r="AR82" s="167" t="s">
        <v>1387</v>
      </c>
      <c r="AS82" s="167"/>
      <c r="AT82" s="167"/>
      <c r="AU82" s="167"/>
      <c r="AV82" s="168"/>
      <c r="AW82" s="166"/>
      <c r="AX82" s="166"/>
      <c r="AY82" s="166"/>
      <c r="AZ82" s="166"/>
      <c r="BA82" s="166"/>
    </row>
    <row r="83" spans="2:54" x14ac:dyDescent="0.2">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4" ht="13.5" thickBot="1" x14ac:dyDescent="0.25">
      <c r="B84" s="227" t="s">
        <v>32</v>
      </c>
      <c r="C84" s="227"/>
      <c r="D84" s="227"/>
      <c r="E84" s="227"/>
      <c r="F84" s="227"/>
      <c r="G84" s="227"/>
      <c r="H84" s="227"/>
      <c r="I84" s="227"/>
      <c r="J84" s="199"/>
      <c r="K84" s="199"/>
      <c r="L84" s="199"/>
      <c r="M84" s="199"/>
      <c r="N84" s="199"/>
      <c r="O84" s="199"/>
      <c r="P84" s="199"/>
      <c r="Q84" s="199"/>
      <c r="S84" s="160" t="s">
        <v>22</v>
      </c>
      <c r="T84" s="160"/>
      <c r="U84" s="160"/>
      <c r="V84" s="160"/>
      <c r="W84" s="160"/>
      <c r="X84" s="160"/>
      <c r="Y84" s="160"/>
      <c r="Z84" s="160"/>
      <c r="AA84" s="133"/>
      <c r="AB84" s="133"/>
      <c r="AC84" s="230"/>
      <c r="AD84" s="231"/>
      <c r="AE84" s="231"/>
      <c r="AF84" s="231"/>
      <c r="AG84" s="231"/>
      <c r="AH84" s="231"/>
      <c r="AI84" s="231"/>
      <c r="AJ84" s="231"/>
      <c r="AK84" s="16"/>
      <c r="AL84" s="229" t="s">
        <v>24</v>
      </c>
      <c r="AM84" s="229"/>
      <c r="AN84" s="229"/>
      <c r="AO84" s="229"/>
      <c r="AP84" s="229"/>
      <c r="AQ84" s="232"/>
      <c r="AR84" s="170"/>
      <c r="AS84" s="170"/>
      <c r="AT84" s="233"/>
      <c r="AU84" s="231"/>
      <c r="AV84" s="231"/>
      <c r="AW84" s="231"/>
      <c r="AX84" s="231"/>
      <c r="AY84" s="231"/>
      <c r="AZ84" s="231"/>
      <c r="BA84" s="231"/>
      <c r="BB84" s="25"/>
    </row>
    <row r="85" spans="2:54" ht="13.5" thickBot="1" x14ac:dyDescent="0.25">
      <c r="B85" s="170" t="s">
        <v>23</v>
      </c>
      <c r="C85" s="170"/>
      <c r="D85" s="170"/>
      <c r="E85" s="170"/>
      <c r="F85" s="170"/>
      <c r="G85" s="170"/>
      <c r="H85" s="170"/>
      <c r="I85" s="170"/>
      <c r="J85" s="166"/>
      <c r="K85" s="166"/>
      <c r="L85" s="166"/>
      <c r="M85" s="166"/>
      <c r="N85" s="166"/>
      <c r="O85" s="166"/>
      <c r="P85" s="166"/>
      <c r="Q85" s="166"/>
      <c r="S85" s="160" t="s">
        <v>26</v>
      </c>
      <c r="T85" s="160"/>
      <c r="U85" s="160"/>
      <c r="V85" s="160"/>
      <c r="W85" s="160"/>
      <c r="X85" s="160"/>
      <c r="Y85" s="160"/>
      <c r="Z85" s="160"/>
      <c r="AA85" s="160"/>
      <c r="AB85" s="160"/>
      <c r="AC85" s="166"/>
      <c r="AD85" s="166"/>
      <c r="AE85" s="166"/>
      <c r="AF85" s="166"/>
      <c r="AG85" s="172"/>
      <c r="AH85" s="172"/>
      <c r="AI85" s="172"/>
      <c r="AJ85" s="172"/>
      <c r="AL85" s="160" t="s">
        <v>25</v>
      </c>
      <c r="AM85" s="160"/>
      <c r="AN85" s="160"/>
      <c r="AO85" s="160"/>
      <c r="AP85" s="160"/>
      <c r="AQ85" s="160"/>
      <c r="AR85" s="171"/>
      <c r="AS85" s="170"/>
      <c r="AT85" s="169"/>
      <c r="AU85" s="172"/>
      <c r="AV85" s="172"/>
      <c r="AW85" s="172"/>
      <c r="AX85" s="172"/>
      <c r="AY85" s="172"/>
      <c r="AZ85" s="172"/>
      <c r="BA85" s="172"/>
    </row>
    <row r="86" spans="2:54" ht="13.5" thickBot="1" x14ac:dyDescent="0.25">
      <c r="B86" s="160" t="s">
        <v>143</v>
      </c>
      <c r="C86" s="160"/>
      <c r="D86" s="160"/>
      <c r="E86" s="160"/>
      <c r="F86" s="160"/>
      <c r="G86" s="160"/>
      <c r="H86" s="160"/>
      <c r="I86" s="160"/>
      <c r="J86" s="189"/>
      <c r="K86" s="209"/>
      <c r="L86" s="209"/>
      <c r="M86" s="209"/>
      <c r="N86" s="209"/>
      <c r="O86" s="209"/>
      <c r="P86" s="209"/>
      <c r="Q86" s="209"/>
      <c r="S86" s="160" t="s">
        <v>152</v>
      </c>
      <c r="T86" s="160"/>
      <c r="U86" s="160"/>
      <c r="V86" s="160"/>
      <c r="W86" s="160"/>
      <c r="X86" s="160"/>
      <c r="Y86" s="160"/>
      <c r="Z86" s="160"/>
      <c r="AA86" s="92"/>
      <c r="AB86" s="92"/>
      <c r="AC86" s="166"/>
      <c r="AD86" s="172"/>
      <c r="AE86" s="172"/>
      <c r="AF86" s="172"/>
      <c r="AG86" s="172"/>
      <c r="AH86" s="172"/>
      <c r="AI86" s="172"/>
      <c r="AJ86" s="172"/>
      <c r="AL86" s="160" t="s">
        <v>27</v>
      </c>
      <c r="AM86" s="160"/>
      <c r="AN86" s="160"/>
      <c r="AO86" s="160"/>
      <c r="AP86" s="160"/>
      <c r="AQ86" s="160"/>
      <c r="AR86" s="173"/>
      <c r="AS86" s="170"/>
      <c r="AT86" s="174"/>
      <c r="AU86" s="172"/>
      <c r="AV86" s="172"/>
      <c r="AW86" s="172"/>
      <c r="AX86" s="172"/>
      <c r="AY86" s="172"/>
      <c r="AZ86" s="172"/>
      <c r="BA86" s="172"/>
    </row>
    <row r="87" spans="2:54" ht="13.5" thickBot="1" x14ac:dyDescent="0.25">
      <c r="B87" s="170" t="s">
        <v>1442</v>
      </c>
      <c r="C87" s="170"/>
      <c r="D87" s="170"/>
      <c r="E87" s="170"/>
      <c r="F87" s="170"/>
      <c r="G87" s="170"/>
      <c r="H87" s="170"/>
      <c r="I87" s="170"/>
      <c r="J87" s="170"/>
      <c r="K87" s="191"/>
      <c r="L87" s="191"/>
      <c r="M87" s="184"/>
      <c r="N87" s="185"/>
      <c r="O87" s="185"/>
      <c r="P87" s="185"/>
      <c r="Q87" s="185"/>
      <c r="R87" s="185"/>
      <c r="S87" s="185"/>
      <c r="T87" s="185"/>
      <c r="U87" s="185"/>
      <c r="V87" s="186"/>
      <c r="W87" s="186"/>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0"/>
      <c r="AY87" s="170"/>
      <c r="AZ87" s="170"/>
      <c r="BA87" s="170"/>
      <c r="BB87" s="170"/>
    </row>
    <row r="88" spans="2:54" ht="13.5" thickBot="1" x14ac:dyDescent="0.25">
      <c r="B88" s="170" t="s">
        <v>29</v>
      </c>
      <c r="C88" s="170"/>
      <c r="D88" s="170"/>
      <c r="E88" s="170"/>
      <c r="F88" s="170"/>
      <c r="G88" s="170"/>
      <c r="H88" s="170"/>
      <c r="I88" s="170"/>
      <c r="J88" s="189"/>
      <c r="K88" s="209"/>
      <c r="L88" s="209"/>
      <c r="M88" s="209"/>
      <c r="N88" s="209"/>
      <c r="O88" s="209"/>
      <c r="P88" s="209"/>
      <c r="Q88" s="209"/>
      <c r="S88" s="170" t="s">
        <v>30</v>
      </c>
      <c r="T88" s="170"/>
      <c r="U88" s="170"/>
      <c r="V88" s="170"/>
      <c r="W88" s="170"/>
      <c r="X88" s="170"/>
      <c r="Y88" s="171"/>
      <c r="Z88" s="170"/>
      <c r="AA88" s="170"/>
      <c r="AB88" s="170"/>
      <c r="AC88" s="166"/>
      <c r="AD88" s="172"/>
      <c r="AE88" s="172"/>
      <c r="AF88" s="172"/>
      <c r="AG88" s="172"/>
      <c r="AH88" s="172"/>
      <c r="AI88" s="172"/>
      <c r="AJ88" s="172"/>
      <c r="AL88" s="160" t="s">
        <v>86</v>
      </c>
      <c r="AM88" s="160"/>
      <c r="AN88" s="160"/>
      <c r="AO88" s="160"/>
      <c r="AP88" s="160"/>
      <c r="AQ88" s="160"/>
      <c r="AR88" s="160"/>
      <c r="AS88" s="160"/>
      <c r="AT88" s="160"/>
      <c r="AU88" s="199"/>
      <c r="AV88" s="199"/>
      <c r="AW88" s="199"/>
      <c r="AX88" s="199"/>
      <c r="AY88" s="199"/>
      <c r="AZ88" s="199"/>
      <c r="BA88" s="199"/>
    </row>
    <row r="89" spans="2:54" ht="13.5" thickBot="1" x14ac:dyDescent="0.25">
      <c r="B89" s="170" t="s">
        <v>87</v>
      </c>
      <c r="C89" s="170"/>
      <c r="D89" s="170"/>
      <c r="E89" s="170"/>
      <c r="F89" s="170"/>
      <c r="G89" s="170"/>
      <c r="H89" s="170"/>
      <c r="I89" s="170"/>
      <c r="J89" s="228"/>
      <c r="K89" s="228"/>
      <c r="L89" s="228"/>
      <c r="M89" s="228"/>
      <c r="N89" s="228"/>
      <c r="O89" s="228"/>
      <c r="P89" s="228"/>
      <c r="Q89" s="228"/>
      <c r="S89" s="170" t="s">
        <v>88</v>
      </c>
      <c r="T89" s="170"/>
      <c r="U89" s="170"/>
      <c r="V89" s="170"/>
      <c r="W89" s="170"/>
      <c r="X89" s="170"/>
      <c r="Y89" s="171"/>
      <c r="Z89" s="170"/>
      <c r="AA89" s="170"/>
      <c r="AB89" s="170"/>
      <c r="AC89" s="166"/>
      <c r="AD89" s="172"/>
      <c r="AE89" s="172"/>
      <c r="AF89" s="172"/>
      <c r="AG89" s="172"/>
      <c r="AH89" s="172"/>
      <c r="AI89" s="172"/>
      <c r="AJ89" s="172"/>
      <c r="AL89" s="160" t="s">
        <v>89</v>
      </c>
      <c r="AM89" s="160"/>
      <c r="AN89" s="160"/>
      <c r="AO89" s="160"/>
      <c r="AP89" s="160"/>
      <c r="AQ89" s="160"/>
      <c r="AR89" s="160"/>
      <c r="AS89" s="160"/>
      <c r="AT89" s="160"/>
      <c r="AU89" s="160"/>
      <c r="AV89" s="169"/>
      <c r="AW89" s="169"/>
      <c r="AX89" s="169"/>
      <c r="AY89" s="169"/>
      <c r="AZ89" s="169"/>
      <c r="BA89" s="169"/>
    </row>
    <row r="90" spans="2:54" ht="13.5" thickBot="1" x14ac:dyDescent="0.25">
      <c r="B90" s="170" t="s">
        <v>31</v>
      </c>
      <c r="C90" s="170"/>
      <c r="D90" s="170"/>
      <c r="E90" s="170"/>
      <c r="F90" s="170"/>
      <c r="G90" s="170"/>
      <c r="H90" s="171"/>
      <c r="I90" s="170"/>
      <c r="J90" s="166"/>
      <c r="K90" s="172"/>
      <c r="L90" s="172"/>
      <c r="M90" s="172"/>
      <c r="N90" s="172"/>
      <c r="O90" s="172"/>
      <c r="P90" s="172"/>
      <c r="Q90" s="172"/>
      <c r="S90" s="160" t="s">
        <v>20</v>
      </c>
      <c r="T90" s="160"/>
      <c r="U90" s="160"/>
      <c r="V90" s="160"/>
      <c r="W90" s="160"/>
      <c r="X90" s="160"/>
      <c r="Y90" s="173"/>
      <c r="Z90" s="170"/>
      <c r="AA90" s="170"/>
      <c r="AB90" s="170"/>
      <c r="AC90" s="174"/>
      <c r="AD90" s="172"/>
      <c r="AE90" s="172"/>
      <c r="AF90" s="172"/>
      <c r="AG90" s="172"/>
      <c r="AH90" s="172"/>
      <c r="AI90" s="172"/>
      <c r="AJ90" s="172"/>
      <c r="AL90" s="170" t="s">
        <v>84</v>
      </c>
      <c r="AM90" s="170"/>
      <c r="AN90" s="170"/>
      <c r="AO90" s="170"/>
      <c r="AP90" s="170"/>
      <c r="AQ90" s="170"/>
      <c r="AR90" s="170"/>
      <c r="AS90" s="170"/>
      <c r="AT90" s="170"/>
      <c r="AV90" s="87"/>
      <c r="AW90" s="15" t="s">
        <v>37</v>
      </c>
      <c r="AZ90" s="87"/>
      <c r="BA90" s="15" t="s">
        <v>0</v>
      </c>
    </row>
    <row r="91" spans="2:54" ht="7.5" customHeight="1" thickBot="1" x14ac:dyDescent="0.25">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c r="AZ91" s="170"/>
      <c r="BA91" s="170"/>
    </row>
    <row r="92" spans="2:54" ht="13.5" thickBot="1" x14ac:dyDescent="0.25">
      <c r="B92" s="160" t="s">
        <v>36</v>
      </c>
      <c r="C92" s="160"/>
      <c r="D92" s="160"/>
      <c r="E92" s="160"/>
      <c r="F92" s="160"/>
      <c r="G92" s="160"/>
      <c r="H92" s="160"/>
      <c r="I92" s="160"/>
      <c r="J92" s="160"/>
      <c r="K92" s="160"/>
      <c r="L92" s="160"/>
      <c r="M92" s="160"/>
      <c r="O92" s="86"/>
      <c r="P92" s="161" t="s">
        <v>37</v>
      </c>
      <c r="Q92" s="162"/>
      <c r="R92" s="86"/>
      <c r="S92" s="161" t="s">
        <v>0</v>
      </c>
      <c r="T92" s="160"/>
      <c r="V92" s="160" t="s">
        <v>38</v>
      </c>
      <c r="W92" s="160"/>
      <c r="X92" s="160"/>
      <c r="Y92" s="160"/>
      <c r="Z92" s="160"/>
      <c r="AA92" s="160"/>
      <c r="AB92" s="160"/>
      <c r="AC92" s="160"/>
      <c r="AD92" s="160"/>
      <c r="AE92" s="160"/>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row>
    <row r="93" spans="2:54" ht="13.5" thickBot="1" x14ac:dyDescent="0.25">
      <c r="B93" s="160" t="s">
        <v>39</v>
      </c>
      <c r="C93" s="160"/>
      <c r="D93" s="160"/>
      <c r="E93" s="160"/>
      <c r="F93" s="160"/>
      <c r="G93" s="160"/>
      <c r="H93" s="160"/>
      <c r="I93" s="160"/>
      <c r="J93" s="160"/>
      <c r="K93" s="160"/>
      <c r="L93" s="15"/>
      <c r="M93" s="164" t="s">
        <v>40</v>
      </c>
      <c r="N93" s="164"/>
      <c r="O93" s="164"/>
      <c r="P93" s="164"/>
      <c r="Q93" s="163"/>
      <c r="R93" s="163"/>
      <c r="S93" s="163"/>
      <c r="T93" s="163"/>
      <c r="U93" s="163"/>
      <c r="V93" s="163"/>
      <c r="W93" s="163"/>
      <c r="X93" s="163"/>
      <c r="Y93" s="163"/>
      <c r="AA93" s="15"/>
      <c r="AB93" s="165" t="s">
        <v>41</v>
      </c>
      <c r="AC93" s="165"/>
      <c r="AD93" s="165"/>
      <c r="AE93" s="165"/>
      <c r="AF93" s="165"/>
      <c r="AG93" s="166"/>
      <c r="AH93" s="166"/>
      <c r="AI93" s="166"/>
      <c r="AJ93" s="166"/>
      <c r="AK93" s="166"/>
      <c r="AL93" s="166"/>
      <c r="AM93" s="166"/>
      <c r="AN93" s="166"/>
      <c r="AO93" s="166"/>
      <c r="AR93" s="167" t="s">
        <v>1387</v>
      </c>
      <c r="AS93" s="167"/>
      <c r="AT93" s="167"/>
      <c r="AU93" s="167"/>
      <c r="AV93" s="168"/>
      <c r="AW93" s="166"/>
      <c r="AX93" s="166"/>
      <c r="AY93" s="166"/>
      <c r="AZ93" s="166"/>
      <c r="BA93" s="166"/>
    </row>
    <row r="94" spans="2:54" x14ac:dyDescent="0.2">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4" ht="13.5" thickBot="1" x14ac:dyDescent="0.25">
      <c r="B95" s="227" t="s">
        <v>32</v>
      </c>
      <c r="C95" s="227"/>
      <c r="D95" s="227"/>
      <c r="E95" s="227"/>
      <c r="F95" s="227"/>
      <c r="G95" s="227"/>
      <c r="H95" s="227"/>
      <c r="I95" s="227"/>
      <c r="J95" s="199"/>
      <c r="K95" s="199"/>
      <c r="L95" s="199"/>
      <c r="M95" s="199"/>
      <c r="N95" s="199"/>
      <c r="O95" s="199"/>
      <c r="P95" s="199"/>
      <c r="Q95" s="199"/>
      <c r="S95" s="160" t="s">
        <v>22</v>
      </c>
      <c r="T95" s="160"/>
      <c r="U95" s="160"/>
      <c r="V95" s="160"/>
      <c r="W95" s="160"/>
      <c r="X95" s="160"/>
      <c r="Y95" s="160"/>
      <c r="Z95" s="160"/>
      <c r="AA95" s="133"/>
      <c r="AB95" s="133"/>
      <c r="AC95" s="230"/>
      <c r="AD95" s="231"/>
      <c r="AE95" s="231"/>
      <c r="AF95" s="231"/>
      <c r="AG95" s="231"/>
      <c r="AH95" s="231"/>
      <c r="AI95" s="231"/>
      <c r="AJ95" s="231"/>
      <c r="AK95" s="16"/>
      <c r="AL95" s="229" t="s">
        <v>24</v>
      </c>
      <c r="AM95" s="229"/>
      <c r="AN95" s="229"/>
      <c r="AO95" s="229"/>
      <c r="AP95" s="229"/>
      <c r="AQ95" s="232"/>
      <c r="AR95" s="170"/>
      <c r="AS95" s="170"/>
      <c r="AT95" s="233"/>
      <c r="AU95" s="231"/>
      <c r="AV95" s="231"/>
      <c r="AW95" s="231"/>
      <c r="AX95" s="231"/>
      <c r="AY95" s="231"/>
      <c r="AZ95" s="231"/>
      <c r="BA95" s="231"/>
      <c r="BB95" s="25"/>
    </row>
    <row r="96" spans="2:54" ht="13.5" thickBot="1" x14ac:dyDescent="0.25">
      <c r="B96" s="170" t="s">
        <v>23</v>
      </c>
      <c r="C96" s="170"/>
      <c r="D96" s="170"/>
      <c r="E96" s="170"/>
      <c r="F96" s="170"/>
      <c r="G96" s="170"/>
      <c r="H96" s="170"/>
      <c r="I96" s="170"/>
      <c r="J96" s="166"/>
      <c r="K96" s="166"/>
      <c r="L96" s="166"/>
      <c r="M96" s="166"/>
      <c r="N96" s="166"/>
      <c r="O96" s="166"/>
      <c r="P96" s="166"/>
      <c r="Q96" s="166"/>
      <c r="S96" s="160" t="s">
        <v>26</v>
      </c>
      <c r="T96" s="160"/>
      <c r="U96" s="160"/>
      <c r="V96" s="160"/>
      <c r="W96" s="160"/>
      <c r="X96" s="160"/>
      <c r="Y96" s="160"/>
      <c r="Z96" s="160"/>
      <c r="AA96" s="160"/>
      <c r="AB96" s="160"/>
      <c r="AC96" s="166"/>
      <c r="AD96" s="166"/>
      <c r="AE96" s="166"/>
      <c r="AF96" s="166"/>
      <c r="AG96" s="172"/>
      <c r="AH96" s="172"/>
      <c r="AI96" s="172"/>
      <c r="AJ96" s="172"/>
      <c r="AL96" s="160" t="s">
        <v>25</v>
      </c>
      <c r="AM96" s="160"/>
      <c r="AN96" s="160"/>
      <c r="AO96" s="160"/>
      <c r="AP96" s="160"/>
      <c r="AQ96" s="160"/>
      <c r="AR96" s="171"/>
      <c r="AS96" s="170"/>
      <c r="AT96" s="169"/>
      <c r="AU96" s="172"/>
      <c r="AV96" s="172"/>
      <c r="AW96" s="172"/>
      <c r="AX96" s="172"/>
      <c r="AY96" s="172"/>
      <c r="AZ96" s="172"/>
      <c r="BA96" s="172"/>
    </row>
    <row r="97" spans="2:54" ht="13.5" thickBot="1" x14ac:dyDescent="0.25">
      <c r="B97" s="160" t="s">
        <v>143</v>
      </c>
      <c r="C97" s="160"/>
      <c r="D97" s="160"/>
      <c r="E97" s="160"/>
      <c r="F97" s="160"/>
      <c r="G97" s="160"/>
      <c r="H97" s="160"/>
      <c r="I97" s="160"/>
      <c r="J97" s="189"/>
      <c r="K97" s="209"/>
      <c r="L97" s="209"/>
      <c r="M97" s="209"/>
      <c r="N97" s="209"/>
      <c r="O97" s="209"/>
      <c r="P97" s="209"/>
      <c r="Q97" s="209"/>
      <c r="S97" s="160" t="s">
        <v>152</v>
      </c>
      <c r="T97" s="160"/>
      <c r="U97" s="160"/>
      <c r="V97" s="160"/>
      <c r="W97" s="160"/>
      <c r="X97" s="160"/>
      <c r="Y97" s="160"/>
      <c r="Z97" s="160"/>
      <c r="AA97" s="92"/>
      <c r="AB97" s="92"/>
      <c r="AC97" s="166"/>
      <c r="AD97" s="172"/>
      <c r="AE97" s="172"/>
      <c r="AF97" s="172"/>
      <c r="AG97" s="172"/>
      <c r="AH97" s="172"/>
      <c r="AI97" s="172"/>
      <c r="AJ97" s="172"/>
      <c r="AL97" s="160" t="s">
        <v>27</v>
      </c>
      <c r="AM97" s="160"/>
      <c r="AN97" s="160"/>
      <c r="AO97" s="160"/>
      <c r="AP97" s="160"/>
      <c r="AQ97" s="160"/>
      <c r="AR97" s="173"/>
      <c r="AS97" s="170"/>
      <c r="AT97" s="174"/>
      <c r="AU97" s="172"/>
      <c r="AV97" s="172"/>
      <c r="AW97" s="172"/>
      <c r="AX97" s="172"/>
      <c r="AY97" s="172"/>
      <c r="AZ97" s="172"/>
      <c r="BA97" s="172"/>
    </row>
    <row r="98" spans="2:54" ht="13.5" thickBot="1" x14ac:dyDescent="0.25">
      <c r="B98" s="170" t="s">
        <v>1442</v>
      </c>
      <c r="C98" s="170"/>
      <c r="D98" s="170"/>
      <c r="E98" s="170"/>
      <c r="F98" s="170"/>
      <c r="G98" s="170"/>
      <c r="H98" s="170"/>
      <c r="I98" s="170"/>
      <c r="J98" s="170"/>
      <c r="K98" s="191"/>
      <c r="L98" s="191"/>
      <c r="M98" s="184"/>
      <c r="N98" s="185"/>
      <c r="O98" s="185"/>
      <c r="P98" s="185"/>
      <c r="Q98" s="185"/>
      <c r="R98" s="185"/>
      <c r="S98" s="185"/>
      <c r="T98" s="185"/>
      <c r="U98" s="185"/>
      <c r="V98" s="186"/>
      <c r="W98" s="186"/>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0"/>
      <c r="BB98" s="170"/>
    </row>
    <row r="99" spans="2:54" ht="13.5" thickBot="1" x14ac:dyDescent="0.25">
      <c r="B99" s="170" t="s">
        <v>29</v>
      </c>
      <c r="C99" s="170"/>
      <c r="D99" s="170"/>
      <c r="E99" s="170"/>
      <c r="F99" s="170"/>
      <c r="G99" s="170"/>
      <c r="H99" s="170"/>
      <c r="I99" s="170"/>
      <c r="J99" s="189"/>
      <c r="K99" s="209"/>
      <c r="L99" s="209"/>
      <c r="M99" s="209"/>
      <c r="N99" s="209"/>
      <c r="O99" s="209"/>
      <c r="P99" s="209"/>
      <c r="Q99" s="209"/>
      <c r="S99" s="170" t="s">
        <v>30</v>
      </c>
      <c r="T99" s="170"/>
      <c r="U99" s="170"/>
      <c r="V99" s="170"/>
      <c r="W99" s="170"/>
      <c r="X99" s="170"/>
      <c r="Y99" s="171"/>
      <c r="Z99" s="170"/>
      <c r="AA99" s="170"/>
      <c r="AB99" s="170"/>
      <c r="AC99" s="166"/>
      <c r="AD99" s="172"/>
      <c r="AE99" s="172"/>
      <c r="AF99" s="172"/>
      <c r="AG99" s="172"/>
      <c r="AH99" s="172"/>
      <c r="AI99" s="172"/>
      <c r="AJ99" s="172"/>
      <c r="AL99" s="160" t="s">
        <v>86</v>
      </c>
      <c r="AM99" s="160"/>
      <c r="AN99" s="160"/>
      <c r="AO99" s="160"/>
      <c r="AP99" s="160"/>
      <c r="AQ99" s="160"/>
      <c r="AR99" s="160"/>
      <c r="AS99" s="160"/>
      <c r="AT99" s="160"/>
      <c r="AU99" s="199"/>
      <c r="AV99" s="199"/>
      <c r="AW99" s="199"/>
      <c r="AX99" s="199"/>
      <c r="AY99" s="199"/>
      <c r="AZ99" s="199"/>
      <c r="BA99" s="199"/>
    </row>
    <row r="100" spans="2:54" ht="13.5" thickBot="1" x14ac:dyDescent="0.25">
      <c r="B100" s="170" t="s">
        <v>87</v>
      </c>
      <c r="C100" s="170"/>
      <c r="D100" s="170"/>
      <c r="E100" s="170"/>
      <c r="F100" s="170"/>
      <c r="G100" s="170"/>
      <c r="H100" s="170"/>
      <c r="I100" s="170"/>
      <c r="J100" s="228"/>
      <c r="K100" s="228"/>
      <c r="L100" s="228"/>
      <c r="M100" s="228"/>
      <c r="N100" s="228"/>
      <c r="O100" s="228"/>
      <c r="P100" s="228"/>
      <c r="Q100" s="228"/>
      <c r="S100" s="170" t="s">
        <v>88</v>
      </c>
      <c r="T100" s="170"/>
      <c r="U100" s="170"/>
      <c r="V100" s="170"/>
      <c r="W100" s="170"/>
      <c r="X100" s="170"/>
      <c r="Y100" s="171"/>
      <c r="Z100" s="170"/>
      <c r="AA100" s="170"/>
      <c r="AB100" s="170"/>
      <c r="AC100" s="166"/>
      <c r="AD100" s="172"/>
      <c r="AE100" s="172"/>
      <c r="AF100" s="172"/>
      <c r="AG100" s="172"/>
      <c r="AH100" s="172"/>
      <c r="AI100" s="172"/>
      <c r="AJ100" s="172"/>
      <c r="AL100" s="160" t="s">
        <v>89</v>
      </c>
      <c r="AM100" s="160"/>
      <c r="AN100" s="160"/>
      <c r="AO100" s="160"/>
      <c r="AP100" s="160"/>
      <c r="AQ100" s="160"/>
      <c r="AR100" s="160"/>
      <c r="AS100" s="160"/>
      <c r="AT100" s="160"/>
      <c r="AU100" s="160"/>
      <c r="AV100" s="169"/>
      <c r="AW100" s="169"/>
      <c r="AX100" s="169"/>
      <c r="AY100" s="169"/>
      <c r="AZ100" s="169"/>
      <c r="BA100" s="169"/>
    </row>
    <row r="101" spans="2:54" ht="13.5" thickBot="1" x14ac:dyDescent="0.25">
      <c r="B101" s="170" t="s">
        <v>31</v>
      </c>
      <c r="C101" s="170"/>
      <c r="D101" s="170"/>
      <c r="E101" s="170"/>
      <c r="F101" s="170"/>
      <c r="G101" s="170"/>
      <c r="H101" s="171"/>
      <c r="I101" s="170"/>
      <c r="J101" s="166"/>
      <c r="K101" s="172"/>
      <c r="L101" s="172"/>
      <c r="M101" s="172"/>
      <c r="N101" s="172"/>
      <c r="O101" s="172"/>
      <c r="P101" s="172"/>
      <c r="Q101" s="172"/>
      <c r="S101" s="160" t="s">
        <v>20</v>
      </c>
      <c r="T101" s="160"/>
      <c r="U101" s="160"/>
      <c r="V101" s="160"/>
      <c r="W101" s="160"/>
      <c r="X101" s="160"/>
      <c r="Y101" s="173"/>
      <c r="Z101" s="170"/>
      <c r="AA101" s="170"/>
      <c r="AB101" s="170"/>
      <c r="AC101" s="174"/>
      <c r="AD101" s="172"/>
      <c r="AE101" s="172"/>
      <c r="AF101" s="172"/>
      <c r="AG101" s="172"/>
      <c r="AH101" s="172"/>
      <c r="AI101" s="172"/>
      <c r="AJ101" s="172"/>
      <c r="AL101" s="170" t="s">
        <v>84</v>
      </c>
      <c r="AM101" s="170"/>
      <c r="AN101" s="170"/>
      <c r="AO101" s="170"/>
      <c r="AP101" s="170"/>
      <c r="AQ101" s="170"/>
      <c r="AR101" s="170"/>
      <c r="AS101" s="170"/>
      <c r="AT101" s="170"/>
      <c r="AV101" s="87"/>
      <c r="AW101" s="15" t="s">
        <v>37</v>
      </c>
      <c r="AZ101" s="87"/>
      <c r="BA101" s="15" t="s">
        <v>0</v>
      </c>
    </row>
    <row r="102" spans="2:54" ht="9" customHeight="1" thickBot="1" x14ac:dyDescent="0.25">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0"/>
      <c r="AZ102" s="170"/>
      <c r="BA102" s="170"/>
    </row>
    <row r="103" spans="2:54" ht="13.5" thickBot="1" x14ac:dyDescent="0.25">
      <c r="B103" s="160" t="s">
        <v>36</v>
      </c>
      <c r="C103" s="160"/>
      <c r="D103" s="160"/>
      <c r="E103" s="160"/>
      <c r="F103" s="160"/>
      <c r="G103" s="160"/>
      <c r="H103" s="160"/>
      <c r="I103" s="160"/>
      <c r="J103" s="160"/>
      <c r="K103" s="160"/>
      <c r="L103" s="160"/>
      <c r="M103" s="160"/>
      <c r="O103" s="86"/>
      <c r="P103" s="161" t="s">
        <v>37</v>
      </c>
      <c r="Q103" s="162"/>
      <c r="R103" s="86"/>
      <c r="S103" s="161" t="s">
        <v>0</v>
      </c>
      <c r="T103" s="160"/>
      <c r="V103" s="160" t="s">
        <v>38</v>
      </c>
      <c r="W103" s="160"/>
      <c r="X103" s="160"/>
      <c r="Y103" s="160"/>
      <c r="Z103" s="160"/>
      <c r="AA103" s="160"/>
      <c r="AB103" s="160"/>
      <c r="AC103" s="160"/>
      <c r="AD103" s="160"/>
      <c r="AE103" s="160"/>
      <c r="AF103" s="163"/>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c r="BA103" s="163"/>
    </row>
    <row r="104" spans="2:54" ht="13.5" thickBot="1" x14ac:dyDescent="0.25">
      <c r="B104" s="160" t="s">
        <v>39</v>
      </c>
      <c r="C104" s="160"/>
      <c r="D104" s="160"/>
      <c r="E104" s="160"/>
      <c r="F104" s="160"/>
      <c r="G104" s="160"/>
      <c r="H104" s="160"/>
      <c r="I104" s="160"/>
      <c r="J104" s="160"/>
      <c r="K104" s="160"/>
      <c r="L104" s="15"/>
      <c r="M104" s="164" t="s">
        <v>40</v>
      </c>
      <c r="N104" s="164"/>
      <c r="O104" s="164"/>
      <c r="P104" s="164"/>
      <c r="Q104" s="163"/>
      <c r="R104" s="163"/>
      <c r="S104" s="163"/>
      <c r="T104" s="163"/>
      <c r="U104" s="163"/>
      <c r="V104" s="163"/>
      <c r="W104" s="163"/>
      <c r="X104" s="163"/>
      <c r="Y104" s="163"/>
      <c r="AA104" s="15"/>
      <c r="AB104" s="165" t="s">
        <v>41</v>
      </c>
      <c r="AC104" s="165"/>
      <c r="AD104" s="165"/>
      <c r="AE104" s="165"/>
      <c r="AF104" s="165"/>
      <c r="AG104" s="166"/>
      <c r="AH104" s="166"/>
      <c r="AI104" s="166"/>
      <c r="AJ104" s="166"/>
      <c r="AK104" s="166"/>
      <c r="AL104" s="166"/>
      <c r="AM104" s="166"/>
      <c r="AN104" s="166"/>
      <c r="AO104" s="166"/>
      <c r="AR104" s="167" t="s">
        <v>1387</v>
      </c>
      <c r="AS104" s="167"/>
      <c r="AT104" s="167"/>
      <c r="AU104" s="167"/>
      <c r="AV104" s="168"/>
      <c r="AW104" s="166"/>
      <c r="AX104" s="166"/>
      <c r="AY104" s="166"/>
      <c r="AZ104" s="166"/>
      <c r="BA104" s="166"/>
    </row>
    <row r="105" spans="2:54" x14ac:dyDescent="0.2">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4" ht="13.5" thickBot="1" x14ac:dyDescent="0.25">
      <c r="B106" s="227" t="s">
        <v>32</v>
      </c>
      <c r="C106" s="227"/>
      <c r="D106" s="227"/>
      <c r="E106" s="227"/>
      <c r="F106" s="227"/>
      <c r="G106" s="227"/>
      <c r="H106" s="227"/>
      <c r="I106" s="227"/>
      <c r="J106" s="199"/>
      <c r="K106" s="199"/>
      <c r="L106" s="199"/>
      <c r="M106" s="199"/>
      <c r="N106" s="199"/>
      <c r="O106" s="199"/>
      <c r="P106" s="199"/>
      <c r="Q106" s="199"/>
      <c r="S106" s="160" t="s">
        <v>22</v>
      </c>
      <c r="T106" s="160"/>
      <c r="U106" s="160"/>
      <c r="V106" s="160"/>
      <c r="W106" s="160"/>
      <c r="X106" s="160"/>
      <c r="Y106" s="160"/>
      <c r="Z106" s="160"/>
      <c r="AA106" s="133"/>
      <c r="AB106" s="133"/>
      <c r="AC106" s="230"/>
      <c r="AD106" s="231"/>
      <c r="AE106" s="231"/>
      <c r="AF106" s="231"/>
      <c r="AG106" s="231"/>
      <c r="AH106" s="231"/>
      <c r="AI106" s="231"/>
      <c r="AJ106" s="231"/>
      <c r="AK106" s="16"/>
      <c r="AL106" s="229" t="s">
        <v>24</v>
      </c>
      <c r="AM106" s="229"/>
      <c r="AN106" s="229"/>
      <c r="AO106" s="229"/>
      <c r="AP106" s="229"/>
      <c r="AQ106" s="232"/>
      <c r="AR106" s="170"/>
      <c r="AS106" s="170"/>
      <c r="AT106" s="233"/>
      <c r="AU106" s="231"/>
      <c r="AV106" s="231"/>
      <c r="AW106" s="231"/>
      <c r="AX106" s="231"/>
      <c r="AY106" s="231"/>
      <c r="AZ106" s="231"/>
      <c r="BA106" s="231"/>
      <c r="BB106" s="25"/>
    </row>
    <row r="107" spans="2:54" ht="13.5" thickBot="1" x14ac:dyDescent="0.25">
      <c r="B107" s="170" t="s">
        <v>23</v>
      </c>
      <c r="C107" s="170"/>
      <c r="D107" s="170"/>
      <c r="E107" s="170"/>
      <c r="F107" s="170"/>
      <c r="G107" s="170"/>
      <c r="H107" s="170"/>
      <c r="I107" s="170"/>
      <c r="J107" s="166"/>
      <c r="K107" s="166"/>
      <c r="L107" s="166"/>
      <c r="M107" s="166"/>
      <c r="N107" s="166"/>
      <c r="O107" s="166"/>
      <c r="P107" s="166"/>
      <c r="Q107" s="166"/>
      <c r="S107" s="160" t="s">
        <v>26</v>
      </c>
      <c r="T107" s="160"/>
      <c r="U107" s="160"/>
      <c r="V107" s="160"/>
      <c r="W107" s="160"/>
      <c r="X107" s="160"/>
      <c r="Y107" s="160"/>
      <c r="Z107" s="160"/>
      <c r="AA107" s="160"/>
      <c r="AB107" s="160"/>
      <c r="AC107" s="166"/>
      <c r="AD107" s="166"/>
      <c r="AE107" s="166"/>
      <c r="AF107" s="166"/>
      <c r="AG107" s="172"/>
      <c r="AH107" s="172"/>
      <c r="AI107" s="172"/>
      <c r="AJ107" s="172"/>
      <c r="AL107" s="160" t="s">
        <v>25</v>
      </c>
      <c r="AM107" s="160"/>
      <c r="AN107" s="160"/>
      <c r="AO107" s="160"/>
      <c r="AP107" s="160"/>
      <c r="AQ107" s="160"/>
      <c r="AR107" s="171"/>
      <c r="AS107" s="170"/>
      <c r="AT107" s="169"/>
      <c r="AU107" s="172"/>
      <c r="AV107" s="172"/>
      <c r="AW107" s="172"/>
      <c r="AX107" s="172"/>
      <c r="AY107" s="172"/>
      <c r="AZ107" s="172"/>
      <c r="BA107" s="172"/>
    </row>
    <row r="108" spans="2:54" ht="13.5" thickBot="1" x14ac:dyDescent="0.25">
      <c r="B108" s="160" t="s">
        <v>143</v>
      </c>
      <c r="C108" s="160"/>
      <c r="D108" s="160"/>
      <c r="E108" s="160"/>
      <c r="F108" s="160"/>
      <c r="G108" s="160"/>
      <c r="H108" s="160"/>
      <c r="I108" s="160"/>
      <c r="J108" s="189"/>
      <c r="K108" s="209"/>
      <c r="L108" s="209"/>
      <c r="M108" s="209"/>
      <c r="N108" s="209"/>
      <c r="O108" s="209"/>
      <c r="P108" s="209"/>
      <c r="Q108" s="209"/>
      <c r="S108" s="160" t="s">
        <v>152</v>
      </c>
      <c r="T108" s="160"/>
      <c r="U108" s="160"/>
      <c r="V108" s="160"/>
      <c r="W108" s="160"/>
      <c r="X108" s="160"/>
      <c r="Y108" s="160"/>
      <c r="Z108" s="160"/>
      <c r="AA108" s="92"/>
      <c r="AB108" s="92"/>
      <c r="AC108" s="166"/>
      <c r="AD108" s="172"/>
      <c r="AE108" s="172"/>
      <c r="AF108" s="172"/>
      <c r="AG108" s="172"/>
      <c r="AH108" s="172"/>
      <c r="AI108" s="172"/>
      <c r="AJ108" s="172"/>
      <c r="AL108" s="160" t="s">
        <v>27</v>
      </c>
      <c r="AM108" s="160"/>
      <c r="AN108" s="160"/>
      <c r="AO108" s="160"/>
      <c r="AP108" s="160"/>
      <c r="AQ108" s="160"/>
      <c r="AR108" s="173"/>
      <c r="AS108" s="170"/>
      <c r="AT108" s="174"/>
      <c r="AU108" s="172"/>
      <c r="AV108" s="172"/>
      <c r="AW108" s="172"/>
      <c r="AX108" s="172"/>
      <c r="AY108" s="172"/>
      <c r="AZ108" s="172"/>
      <c r="BA108" s="172"/>
    </row>
    <row r="109" spans="2:54" ht="13.5" thickBot="1" x14ac:dyDescent="0.25">
      <c r="B109" s="170" t="s">
        <v>1442</v>
      </c>
      <c r="C109" s="170"/>
      <c r="D109" s="170"/>
      <c r="E109" s="170"/>
      <c r="F109" s="170"/>
      <c r="G109" s="170"/>
      <c r="H109" s="170"/>
      <c r="I109" s="170"/>
      <c r="J109" s="170"/>
      <c r="K109" s="191"/>
      <c r="L109" s="191"/>
      <c r="M109" s="184"/>
      <c r="N109" s="185"/>
      <c r="O109" s="185"/>
      <c r="P109" s="185"/>
      <c r="Q109" s="185"/>
      <c r="R109" s="185"/>
      <c r="S109" s="185"/>
      <c r="T109" s="185"/>
      <c r="U109" s="185"/>
      <c r="V109" s="186"/>
      <c r="W109" s="186"/>
      <c r="X109" s="170"/>
      <c r="Y109" s="170"/>
      <c r="Z109" s="170"/>
      <c r="AA109" s="170"/>
      <c r="AB109" s="170"/>
      <c r="AC109" s="170"/>
      <c r="AD109" s="170"/>
      <c r="AE109" s="170"/>
      <c r="AF109" s="170"/>
      <c r="AG109" s="170"/>
      <c r="AH109" s="170"/>
      <c r="AI109" s="170"/>
      <c r="AJ109" s="170"/>
      <c r="AK109" s="170"/>
      <c r="AL109" s="170"/>
      <c r="AM109" s="170"/>
      <c r="AN109" s="170"/>
      <c r="AO109" s="170"/>
      <c r="AP109" s="170"/>
      <c r="AQ109" s="170"/>
      <c r="AR109" s="170"/>
      <c r="AS109" s="170"/>
      <c r="AT109" s="170"/>
      <c r="AU109" s="170"/>
      <c r="AV109" s="170"/>
      <c r="AW109" s="170"/>
      <c r="AX109" s="170"/>
      <c r="AY109" s="170"/>
      <c r="AZ109" s="170"/>
      <c r="BA109" s="170"/>
      <c r="BB109" s="170"/>
    </row>
    <row r="110" spans="2:54" ht="13.5" thickBot="1" x14ac:dyDescent="0.25">
      <c r="B110" s="170" t="s">
        <v>29</v>
      </c>
      <c r="C110" s="170"/>
      <c r="D110" s="170"/>
      <c r="E110" s="170"/>
      <c r="F110" s="170"/>
      <c r="G110" s="170"/>
      <c r="H110" s="170"/>
      <c r="I110" s="170"/>
      <c r="J110" s="189"/>
      <c r="K110" s="209"/>
      <c r="L110" s="209"/>
      <c r="M110" s="209"/>
      <c r="N110" s="209"/>
      <c r="O110" s="209"/>
      <c r="P110" s="209"/>
      <c r="Q110" s="209"/>
      <c r="S110" s="170" t="s">
        <v>30</v>
      </c>
      <c r="T110" s="170"/>
      <c r="U110" s="170"/>
      <c r="V110" s="170"/>
      <c r="W110" s="170"/>
      <c r="X110" s="170"/>
      <c r="Y110" s="171"/>
      <c r="Z110" s="170"/>
      <c r="AA110" s="170"/>
      <c r="AB110" s="170"/>
      <c r="AC110" s="166"/>
      <c r="AD110" s="172"/>
      <c r="AE110" s="172"/>
      <c r="AF110" s="172"/>
      <c r="AG110" s="172"/>
      <c r="AH110" s="172"/>
      <c r="AI110" s="172"/>
      <c r="AJ110" s="172"/>
      <c r="AL110" s="160" t="s">
        <v>86</v>
      </c>
      <c r="AM110" s="160"/>
      <c r="AN110" s="160"/>
      <c r="AO110" s="160"/>
      <c r="AP110" s="160"/>
      <c r="AQ110" s="160"/>
      <c r="AR110" s="160"/>
      <c r="AS110" s="160"/>
      <c r="AT110" s="160"/>
      <c r="AU110" s="199"/>
      <c r="AV110" s="199"/>
      <c r="AW110" s="199"/>
      <c r="AX110" s="199"/>
      <c r="AY110" s="199"/>
      <c r="AZ110" s="199"/>
      <c r="BA110" s="199"/>
    </row>
    <row r="111" spans="2:54" ht="13.5" thickBot="1" x14ac:dyDescent="0.25">
      <c r="B111" s="170" t="s">
        <v>87</v>
      </c>
      <c r="C111" s="170"/>
      <c r="D111" s="170"/>
      <c r="E111" s="170"/>
      <c r="F111" s="170"/>
      <c r="G111" s="170"/>
      <c r="H111" s="170"/>
      <c r="I111" s="170"/>
      <c r="J111" s="228"/>
      <c r="K111" s="228"/>
      <c r="L111" s="228"/>
      <c r="M111" s="228"/>
      <c r="N111" s="228"/>
      <c r="O111" s="228"/>
      <c r="P111" s="228"/>
      <c r="Q111" s="228"/>
      <c r="S111" s="170" t="s">
        <v>88</v>
      </c>
      <c r="T111" s="170"/>
      <c r="U111" s="170"/>
      <c r="V111" s="170"/>
      <c r="W111" s="170"/>
      <c r="X111" s="170"/>
      <c r="Y111" s="171"/>
      <c r="Z111" s="170"/>
      <c r="AA111" s="170"/>
      <c r="AB111" s="170"/>
      <c r="AC111" s="166"/>
      <c r="AD111" s="172"/>
      <c r="AE111" s="172"/>
      <c r="AF111" s="172"/>
      <c r="AG111" s="172"/>
      <c r="AH111" s="172"/>
      <c r="AI111" s="172"/>
      <c r="AJ111" s="172"/>
      <c r="AL111" s="160" t="s">
        <v>89</v>
      </c>
      <c r="AM111" s="160"/>
      <c r="AN111" s="160"/>
      <c r="AO111" s="160"/>
      <c r="AP111" s="160"/>
      <c r="AQ111" s="160"/>
      <c r="AR111" s="160"/>
      <c r="AS111" s="160"/>
      <c r="AT111" s="160"/>
      <c r="AU111" s="160"/>
      <c r="AV111" s="169"/>
      <c r="AW111" s="169"/>
      <c r="AX111" s="169"/>
      <c r="AY111" s="169"/>
      <c r="AZ111" s="169"/>
      <c r="BA111" s="169"/>
    </row>
    <row r="112" spans="2:54" ht="13.5" thickBot="1" x14ac:dyDescent="0.25">
      <c r="B112" s="170" t="s">
        <v>31</v>
      </c>
      <c r="C112" s="170"/>
      <c r="D112" s="170"/>
      <c r="E112" s="170"/>
      <c r="F112" s="170"/>
      <c r="G112" s="170"/>
      <c r="H112" s="171"/>
      <c r="I112" s="170"/>
      <c r="J112" s="166"/>
      <c r="K112" s="172"/>
      <c r="L112" s="172"/>
      <c r="M112" s="172"/>
      <c r="N112" s="172"/>
      <c r="O112" s="172"/>
      <c r="P112" s="172"/>
      <c r="Q112" s="172"/>
      <c r="S112" s="160" t="s">
        <v>20</v>
      </c>
      <c r="T112" s="160"/>
      <c r="U112" s="160"/>
      <c r="V112" s="160"/>
      <c r="W112" s="160"/>
      <c r="X112" s="160"/>
      <c r="Y112" s="173"/>
      <c r="Z112" s="170"/>
      <c r="AA112" s="170"/>
      <c r="AB112" s="170"/>
      <c r="AC112" s="174"/>
      <c r="AD112" s="172"/>
      <c r="AE112" s="172"/>
      <c r="AF112" s="172"/>
      <c r="AG112" s="172"/>
      <c r="AH112" s="172"/>
      <c r="AI112" s="172"/>
      <c r="AJ112" s="172"/>
      <c r="AL112" s="170" t="s">
        <v>84</v>
      </c>
      <c r="AM112" s="170"/>
      <c r="AN112" s="170"/>
      <c r="AO112" s="170"/>
      <c r="AP112" s="170"/>
      <c r="AQ112" s="170"/>
      <c r="AR112" s="170"/>
      <c r="AS112" s="170"/>
      <c r="AT112" s="170"/>
      <c r="AV112" s="87"/>
      <c r="AW112" s="15" t="s">
        <v>37</v>
      </c>
      <c r="AZ112" s="87"/>
      <c r="BA112" s="15" t="s">
        <v>0</v>
      </c>
    </row>
    <row r="113" spans="2:54" ht="8.25" customHeight="1" thickBot="1" x14ac:dyDescent="0.25">
      <c r="B113" s="17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c r="AE113" s="170"/>
      <c r="AF113" s="170"/>
      <c r="AG113" s="170"/>
      <c r="AH113" s="170"/>
      <c r="AI113" s="170"/>
      <c r="AJ113" s="170"/>
      <c r="AK113" s="170"/>
      <c r="AL113" s="170"/>
      <c r="AM113" s="170"/>
      <c r="AN113" s="170"/>
      <c r="AO113" s="170"/>
      <c r="AP113" s="170"/>
      <c r="AQ113" s="170"/>
      <c r="AR113" s="170"/>
      <c r="AS113" s="170"/>
      <c r="AT113" s="170"/>
      <c r="AU113" s="170"/>
      <c r="AV113" s="170"/>
      <c r="AW113" s="170"/>
      <c r="AX113" s="170"/>
      <c r="AY113" s="170"/>
      <c r="AZ113" s="170"/>
      <c r="BA113" s="170"/>
    </row>
    <row r="114" spans="2:54" ht="13.5" thickBot="1" x14ac:dyDescent="0.25">
      <c r="B114" s="160" t="s">
        <v>36</v>
      </c>
      <c r="C114" s="160"/>
      <c r="D114" s="160"/>
      <c r="E114" s="160"/>
      <c r="F114" s="160"/>
      <c r="G114" s="160"/>
      <c r="H114" s="160"/>
      <c r="I114" s="160"/>
      <c r="J114" s="160"/>
      <c r="K114" s="160"/>
      <c r="L114" s="160"/>
      <c r="M114" s="160"/>
      <c r="O114" s="86"/>
      <c r="P114" s="161" t="s">
        <v>37</v>
      </c>
      <c r="Q114" s="162"/>
      <c r="R114" s="86"/>
      <c r="S114" s="161" t="s">
        <v>0</v>
      </c>
      <c r="T114" s="160"/>
      <c r="V114" s="160" t="s">
        <v>38</v>
      </c>
      <c r="W114" s="160"/>
      <c r="X114" s="160"/>
      <c r="Y114" s="160"/>
      <c r="Z114" s="160"/>
      <c r="AA114" s="160"/>
      <c r="AB114" s="160"/>
      <c r="AC114" s="160"/>
      <c r="AD114" s="160"/>
      <c r="AE114" s="160"/>
      <c r="AF114" s="163"/>
      <c r="AG114" s="163"/>
      <c r="AH114" s="163"/>
      <c r="AI114" s="163"/>
      <c r="AJ114" s="163"/>
      <c r="AK114" s="163"/>
      <c r="AL114" s="163"/>
      <c r="AM114" s="163"/>
      <c r="AN114" s="163"/>
      <c r="AO114" s="163"/>
      <c r="AP114" s="163"/>
      <c r="AQ114" s="163"/>
      <c r="AR114" s="163"/>
      <c r="AS114" s="163"/>
      <c r="AT114" s="163"/>
      <c r="AU114" s="163"/>
      <c r="AV114" s="163"/>
      <c r="AW114" s="163"/>
      <c r="AX114" s="163"/>
      <c r="AY114" s="163"/>
      <c r="AZ114" s="163"/>
      <c r="BA114" s="163"/>
    </row>
    <row r="115" spans="2:54" ht="13.5" thickBot="1" x14ac:dyDescent="0.25">
      <c r="B115" s="160" t="s">
        <v>39</v>
      </c>
      <c r="C115" s="160"/>
      <c r="D115" s="160"/>
      <c r="E115" s="160"/>
      <c r="F115" s="160"/>
      <c r="G115" s="160"/>
      <c r="H115" s="160"/>
      <c r="I115" s="160"/>
      <c r="J115" s="160"/>
      <c r="K115" s="160"/>
      <c r="L115" s="15"/>
      <c r="M115" s="164" t="s">
        <v>40</v>
      </c>
      <c r="N115" s="164"/>
      <c r="O115" s="164"/>
      <c r="P115" s="164"/>
      <c r="Q115" s="163"/>
      <c r="R115" s="163"/>
      <c r="S115" s="163"/>
      <c r="T115" s="163"/>
      <c r="U115" s="163"/>
      <c r="V115" s="163"/>
      <c r="W115" s="163"/>
      <c r="X115" s="163"/>
      <c r="Y115" s="163"/>
      <c r="AA115" s="15"/>
      <c r="AB115" s="165" t="s">
        <v>41</v>
      </c>
      <c r="AC115" s="165"/>
      <c r="AD115" s="165"/>
      <c r="AE115" s="165"/>
      <c r="AF115" s="165"/>
      <c r="AG115" s="166"/>
      <c r="AH115" s="166"/>
      <c r="AI115" s="166"/>
      <c r="AJ115" s="166"/>
      <c r="AK115" s="166"/>
      <c r="AL115" s="166"/>
      <c r="AM115" s="166"/>
      <c r="AN115" s="166"/>
      <c r="AO115" s="166"/>
      <c r="AR115" s="167" t="s">
        <v>1387</v>
      </c>
      <c r="AS115" s="167"/>
      <c r="AT115" s="167"/>
      <c r="AU115" s="167"/>
      <c r="AV115" s="168"/>
      <c r="AW115" s="166"/>
      <c r="AX115" s="166"/>
      <c r="AY115" s="166"/>
      <c r="AZ115" s="166"/>
      <c r="BA115" s="166"/>
    </row>
    <row r="116" spans="2:54" x14ac:dyDescent="0.2">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4" ht="13.5" thickBot="1" x14ac:dyDescent="0.25">
      <c r="B117" s="227" t="s">
        <v>32</v>
      </c>
      <c r="C117" s="227"/>
      <c r="D117" s="227"/>
      <c r="E117" s="227"/>
      <c r="F117" s="227"/>
      <c r="G117" s="227"/>
      <c r="H117" s="227"/>
      <c r="I117" s="227"/>
      <c r="J117" s="199"/>
      <c r="K117" s="199"/>
      <c r="L117" s="199"/>
      <c r="M117" s="199"/>
      <c r="N117" s="199"/>
      <c r="O117" s="199"/>
      <c r="P117" s="199"/>
      <c r="Q117" s="199"/>
      <c r="S117" s="160" t="s">
        <v>22</v>
      </c>
      <c r="T117" s="160"/>
      <c r="U117" s="160"/>
      <c r="V117" s="160"/>
      <c r="W117" s="160"/>
      <c r="X117" s="160"/>
      <c r="Y117" s="160"/>
      <c r="Z117" s="160"/>
      <c r="AA117" s="133"/>
      <c r="AB117" s="133"/>
      <c r="AC117" s="230"/>
      <c r="AD117" s="231"/>
      <c r="AE117" s="231"/>
      <c r="AF117" s="231"/>
      <c r="AG117" s="231"/>
      <c r="AH117" s="231"/>
      <c r="AI117" s="231"/>
      <c r="AJ117" s="231"/>
      <c r="AK117" s="16"/>
      <c r="AL117" s="229" t="s">
        <v>24</v>
      </c>
      <c r="AM117" s="229"/>
      <c r="AN117" s="229"/>
      <c r="AO117" s="229"/>
      <c r="AP117" s="229"/>
      <c r="AQ117" s="232"/>
      <c r="AR117" s="170"/>
      <c r="AS117" s="170"/>
      <c r="AT117" s="233"/>
      <c r="AU117" s="231"/>
      <c r="AV117" s="231"/>
      <c r="AW117" s="231"/>
      <c r="AX117" s="231"/>
      <c r="AY117" s="231"/>
      <c r="AZ117" s="231"/>
      <c r="BA117" s="231"/>
      <c r="BB117" s="25"/>
    </row>
    <row r="118" spans="2:54" ht="13.5" thickBot="1" x14ac:dyDescent="0.25">
      <c r="B118" s="170" t="s">
        <v>23</v>
      </c>
      <c r="C118" s="170"/>
      <c r="D118" s="170"/>
      <c r="E118" s="170"/>
      <c r="F118" s="170"/>
      <c r="G118" s="170"/>
      <c r="H118" s="170"/>
      <c r="I118" s="170"/>
      <c r="J118" s="166"/>
      <c r="K118" s="166"/>
      <c r="L118" s="166"/>
      <c r="M118" s="166"/>
      <c r="N118" s="166"/>
      <c r="O118" s="166"/>
      <c r="P118" s="166"/>
      <c r="Q118" s="166"/>
      <c r="S118" s="160" t="s">
        <v>26</v>
      </c>
      <c r="T118" s="160"/>
      <c r="U118" s="160"/>
      <c r="V118" s="160"/>
      <c r="W118" s="160"/>
      <c r="X118" s="160"/>
      <c r="Y118" s="160"/>
      <c r="Z118" s="160"/>
      <c r="AA118" s="160"/>
      <c r="AB118" s="160"/>
      <c r="AC118" s="166"/>
      <c r="AD118" s="166"/>
      <c r="AE118" s="166"/>
      <c r="AF118" s="166"/>
      <c r="AG118" s="172"/>
      <c r="AH118" s="172"/>
      <c r="AI118" s="172"/>
      <c r="AJ118" s="172"/>
      <c r="AL118" s="160" t="s">
        <v>25</v>
      </c>
      <c r="AM118" s="160"/>
      <c r="AN118" s="160"/>
      <c r="AO118" s="160"/>
      <c r="AP118" s="160"/>
      <c r="AQ118" s="160"/>
      <c r="AR118" s="171"/>
      <c r="AS118" s="170"/>
      <c r="AT118" s="169"/>
      <c r="AU118" s="172"/>
      <c r="AV118" s="172"/>
      <c r="AW118" s="172"/>
      <c r="AX118" s="172"/>
      <c r="AY118" s="172"/>
      <c r="AZ118" s="172"/>
      <c r="BA118" s="172"/>
    </row>
    <row r="119" spans="2:54" ht="13.5" thickBot="1" x14ac:dyDescent="0.25">
      <c r="B119" s="160" t="s">
        <v>143</v>
      </c>
      <c r="C119" s="160"/>
      <c r="D119" s="160"/>
      <c r="E119" s="160"/>
      <c r="F119" s="160"/>
      <c r="G119" s="160"/>
      <c r="H119" s="160"/>
      <c r="I119" s="160"/>
      <c r="J119" s="189"/>
      <c r="K119" s="209"/>
      <c r="L119" s="209"/>
      <c r="M119" s="209"/>
      <c r="N119" s="209"/>
      <c r="O119" s="209"/>
      <c r="P119" s="209"/>
      <c r="Q119" s="209"/>
      <c r="S119" s="160" t="s">
        <v>152</v>
      </c>
      <c r="T119" s="160"/>
      <c r="U119" s="160"/>
      <c r="V119" s="160"/>
      <c r="W119" s="160"/>
      <c r="X119" s="160"/>
      <c r="Y119" s="160"/>
      <c r="Z119" s="160"/>
      <c r="AA119" s="92"/>
      <c r="AB119" s="92"/>
      <c r="AC119" s="166"/>
      <c r="AD119" s="172"/>
      <c r="AE119" s="172"/>
      <c r="AF119" s="172"/>
      <c r="AG119" s="172"/>
      <c r="AH119" s="172"/>
      <c r="AI119" s="172"/>
      <c r="AJ119" s="172"/>
      <c r="AL119" s="160" t="s">
        <v>27</v>
      </c>
      <c r="AM119" s="160"/>
      <c r="AN119" s="160"/>
      <c r="AO119" s="160"/>
      <c r="AP119" s="160"/>
      <c r="AQ119" s="160"/>
      <c r="AR119" s="173"/>
      <c r="AS119" s="170"/>
      <c r="AT119" s="174"/>
      <c r="AU119" s="172"/>
      <c r="AV119" s="172"/>
      <c r="AW119" s="172"/>
      <c r="AX119" s="172"/>
      <c r="AY119" s="172"/>
      <c r="AZ119" s="172"/>
      <c r="BA119" s="172"/>
    </row>
    <row r="120" spans="2:54" ht="13.5" thickBot="1" x14ac:dyDescent="0.25">
      <c r="B120" s="170" t="s">
        <v>1442</v>
      </c>
      <c r="C120" s="170"/>
      <c r="D120" s="170"/>
      <c r="E120" s="170"/>
      <c r="F120" s="170"/>
      <c r="G120" s="170"/>
      <c r="H120" s="170"/>
      <c r="I120" s="170"/>
      <c r="J120" s="170"/>
      <c r="K120" s="191"/>
      <c r="L120" s="191"/>
      <c r="M120" s="184"/>
      <c r="N120" s="185"/>
      <c r="O120" s="185"/>
      <c r="P120" s="185"/>
      <c r="Q120" s="185"/>
      <c r="R120" s="185"/>
      <c r="S120" s="185"/>
      <c r="T120" s="185"/>
      <c r="U120" s="185"/>
      <c r="V120" s="186"/>
      <c r="W120" s="186"/>
      <c r="X120" s="170"/>
      <c r="Y120" s="170"/>
      <c r="Z120" s="170"/>
      <c r="AA120" s="170"/>
      <c r="AB120" s="170"/>
      <c r="AC120" s="170"/>
      <c r="AD120" s="170"/>
      <c r="AE120" s="170"/>
      <c r="AF120" s="170"/>
      <c r="AG120" s="170"/>
      <c r="AH120" s="170"/>
      <c r="AI120" s="170"/>
      <c r="AJ120" s="170"/>
      <c r="AK120" s="170"/>
      <c r="AL120" s="170"/>
      <c r="AM120" s="170"/>
      <c r="AN120" s="170"/>
      <c r="AO120" s="170"/>
      <c r="AP120" s="170"/>
      <c r="AQ120" s="170"/>
      <c r="AR120" s="170"/>
      <c r="AS120" s="170"/>
      <c r="AT120" s="170"/>
      <c r="AU120" s="170"/>
      <c r="AV120" s="170"/>
      <c r="AW120" s="170"/>
      <c r="AX120" s="170"/>
      <c r="AY120" s="170"/>
      <c r="AZ120" s="170"/>
      <c r="BA120" s="170"/>
      <c r="BB120" s="170"/>
    </row>
    <row r="121" spans="2:54" ht="13.5" thickBot="1" x14ac:dyDescent="0.25">
      <c r="B121" s="170" t="s">
        <v>29</v>
      </c>
      <c r="C121" s="170"/>
      <c r="D121" s="170"/>
      <c r="E121" s="170"/>
      <c r="F121" s="170"/>
      <c r="G121" s="170"/>
      <c r="H121" s="170"/>
      <c r="I121" s="170"/>
      <c r="J121" s="189"/>
      <c r="K121" s="209"/>
      <c r="L121" s="209"/>
      <c r="M121" s="209"/>
      <c r="N121" s="209"/>
      <c r="O121" s="209"/>
      <c r="P121" s="209"/>
      <c r="Q121" s="209"/>
      <c r="S121" s="170" t="s">
        <v>30</v>
      </c>
      <c r="T121" s="170"/>
      <c r="U121" s="170"/>
      <c r="V121" s="170"/>
      <c r="W121" s="170"/>
      <c r="X121" s="170"/>
      <c r="Y121" s="171"/>
      <c r="Z121" s="170"/>
      <c r="AA121" s="170"/>
      <c r="AB121" s="170"/>
      <c r="AC121" s="166"/>
      <c r="AD121" s="172"/>
      <c r="AE121" s="172"/>
      <c r="AF121" s="172"/>
      <c r="AG121" s="172"/>
      <c r="AH121" s="172"/>
      <c r="AI121" s="172"/>
      <c r="AJ121" s="172"/>
      <c r="AL121" s="160" t="s">
        <v>86</v>
      </c>
      <c r="AM121" s="160"/>
      <c r="AN121" s="160"/>
      <c r="AO121" s="160"/>
      <c r="AP121" s="160"/>
      <c r="AQ121" s="160"/>
      <c r="AR121" s="160"/>
      <c r="AS121" s="160"/>
      <c r="AT121" s="160"/>
      <c r="AU121" s="199"/>
      <c r="AV121" s="199"/>
      <c r="AW121" s="199"/>
      <c r="AX121" s="199"/>
      <c r="AY121" s="199"/>
      <c r="AZ121" s="199"/>
      <c r="BA121" s="199"/>
    </row>
    <row r="122" spans="2:54" ht="13.5" thickBot="1" x14ac:dyDescent="0.25">
      <c r="B122" s="170" t="s">
        <v>87</v>
      </c>
      <c r="C122" s="170"/>
      <c r="D122" s="170"/>
      <c r="E122" s="170"/>
      <c r="F122" s="170"/>
      <c r="G122" s="170"/>
      <c r="H122" s="170"/>
      <c r="I122" s="170"/>
      <c r="J122" s="228"/>
      <c r="K122" s="228"/>
      <c r="L122" s="228"/>
      <c r="M122" s="228"/>
      <c r="N122" s="228"/>
      <c r="O122" s="228"/>
      <c r="P122" s="228"/>
      <c r="Q122" s="228"/>
      <c r="S122" s="170" t="s">
        <v>88</v>
      </c>
      <c r="T122" s="170"/>
      <c r="U122" s="170"/>
      <c r="V122" s="170"/>
      <c r="W122" s="170"/>
      <c r="X122" s="170"/>
      <c r="Y122" s="171"/>
      <c r="Z122" s="170"/>
      <c r="AA122" s="170"/>
      <c r="AB122" s="170"/>
      <c r="AC122" s="166"/>
      <c r="AD122" s="172"/>
      <c r="AE122" s="172"/>
      <c r="AF122" s="172"/>
      <c r="AG122" s="172"/>
      <c r="AH122" s="172"/>
      <c r="AI122" s="172"/>
      <c r="AJ122" s="172"/>
      <c r="AL122" s="160" t="s">
        <v>89</v>
      </c>
      <c r="AM122" s="160"/>
      <c r="AN122" s="160"/>
      <c r="AO122" s="160"/>
      <c r="AP122" s="160"/>
      <c r="AQ122" s="160"/>
      <c r="AR122" s="160"/>
      <c r="AS122" s="160"/>
      <c r="AT122" s="160"/>
      <c r="AU122" s="160"/>
      <c r="AV122" s="169"/>
      <c r="AW122" s="169"/>
      <c r="AX122" s="169"/>
      <c r="AY122" s="169"/>
      <c r="AZ122" s="169"/>
      <c r="BA122" s="169"/>
    </row>
    <row r="123" spans="2:54" ht="13.5" thickBot="1" x14ac:dyDescent="0.25">
      <c r="B123" s="170" t="s">
        <v>31</v>
      </c>
      <c r="C123" s="170"/>
      <c r="D123" s="170"/>
      <c r="E123" s="170"/>
      <c r="F123" s="170"/>
      <c r="G123" s="170"/>
      <c r="H123" s="171"/>
      <c r="I123" s="170"/>
      <c r="J123" s="166"/>
      <c r="K123" s="172"/>
      <c r="L123" s="172"/>
      <c r="M123" s="172"/>
      <c r="N123" s="172"/>
      <c r="O123" s="172"/>
      <c r="P123" s="172"/>
      <c r="Q123" s="172"/>
      <c r="S123" s="160" t="s">
        <v>20</v>
      </c>
      <c r="T123" s="160"/>
      <c r="U123" s="160"/>
      <c r="V123" s="160"/>
      <c r="W123" s="160"/>
      <c r="X123" s="160"/>
      <c r="Y123" s="173"/>
      <c r="Z123" s="170"/>
      <c r="AA123" s="170"/>
      <c r="AB123" s="170"/>
      <c r="AC123" s="174"/>
      <c r="AD123" s="172"/>
      <c r="AE123" s="172"/>
      <c r="AF123" s="172"/>
      <c r="AG123" s="172"/>
      <c r="AH123" s="172"/>
      <c r="AI123" s="172"/>
      <c r="AJ123" s="172"/>
      <c r="AL123" s="170" t="s">
        <v>84</v>
      </c>
      <c r="AM123" s="170"/>
      <c r="AN123" s="170"/>
      <c r="AO123" s="170"/>
      <c r="AP123" s="170"/>
      <c r="AQ123" s="170"/>
      <c r="AR123" s="170"/>
      <c r="AS123" s="170"/>
      <c r="AT123" s="170"/>
      <c r="AV123" s="87"/>
      <c r="AW123" s="15" t="s">
        <v>37</v>
      </c>
      <c r="AZ123" s="87"/>
      <c r="BA123" s="15" t="s">
        <v>0</v>
      </c>
    </row>
    <row r="124" spans="2:54" ht="9.75" customHeight="1" thickBot="1" x14ac:dyDescent="0.25">
      <c r="B124" s="170"/>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c r="BA124" s="170"/>
    </row>
    <row r="125" spans="2:54" ht="13.5" thickBot="1" x14ac:dyDescent="0.25">
      <c r="B125" s="160" t="s">
        <v>36</v>
      </c>
      <c r="C125" s="160"/>
      <c r="D125" s="160"/>
      <c r="E125" s="160"/>
      <c r="F125" s="160"/>
      <c r="G125" s="160"/>
      <c r="H125" s="160"/>
      <c r="I125" s="160"/>
      <c r="J125" s="160"/>
      <c r="K125" s="160"/>
      <c r="L125" s="160"/>
      <c r="M125" s="160"/>
      <c r="O125" s="86"/>
      <c r="P125" s="161" t="s">
        <v>37</v>
      </c>
      <c r="Q125" s="162"/>
      <c r="R125" s="86"/>
      <c r="S125" s="161" t="s">
        <v>0</v>
      </c>
      <c r="T125" s="160"/>
      <c r="V125" s="160" t="s">
        <v>38</v>
      </c>
      <c r="W125" s="160"/>
      <c r="X125" s="160"/>
      <c r="Y125" s="160"/>
      <c r="Z125" s="160"/>
      <c r="AA125" s="160"/>
      <c r="AB125" s="160"/>
      <c r="AC125" s="160"/>
      <c r="AD125" s="160"/>
      <c r="AE125" s="160"/>
      <c r="AF125" s="163"/>
      <c r="AG125" s="163"/>
      <c r="AH125" s="163"/>
      <c r="AI125" s="163"/>
      <c r="AJ125" s="163"/>
      <c r="AK125" s="163"/>
      <c r="AL125" s="163"/>
      <c r="AM125" s="163"/>
      <c r="AN125" s="163"/>
      <c r="AO125" s="163"/>
      <c r="AP125" s="163"/>
      <c r="AQ125" s="163"/>
      <c r="AR125" s="163"/>
      <c r="AS125" s="163"/>
      <c r="AT125" s="163"/>
      <c r="AU125" s="163"/>
      <c r="AV125" s="163"/>
      <c r="AW125" s="163"/>
      <c r="AX125" s="163"/>
      <c r="AY125" s="163"/>
      <c r="AZ125" s="163"/>
      <c r="BA125" s="163"/>
    </row>
    <row r="126" spans="2:54" ht="13.5" thickBot="1" x14ac:dyDescent="0.25">
      <c r="B126" s="160" t="s">
        <v>39</v>
      </c>
      <c r="C126" s="160"/>
      <c r="D126" s="160"/>
      <c r="E126" s="160"/>
      <c r="F126" s="160"/>
      <c r="G126" s="160"/>
      <c r="H126" s="160"/>
      <c r="I126" s="160"/>
      <c r="J126" s="160"/>
      <c r="K126" s="160"/>
      <c r="L126" s="15"/>
      <c r="M126" s="164" t="s">
        <v>40</v>
      </c>
      <c r="N126" s="164"/>
      <c r="O126" s="164"/>
      <c r="P126" s="164"/>
      <c r="Q126" s="163"/>
      <c r="R126" s="163"/>
      <c r="S126" s="163"/>
      <c r="T126" s="163"/>
      <c r="U126" s="163"/>
      <c r="V126" s="163"/>
      <c r="W126" s="163"/>
      <c r="X126" s="163"/>
      <c r="Y126" s="163"/>
      <c r="AA126" s="15"/>
      <c r="AB126" s="165" t="s">
        <v>41</v>
      </c>
      <c r="AC126" s="165"/>
      <c r="AD126" s="165"/>
      <c r="AE126" s="165"/>
      <c r="AF126" s="165"/>
      <c r="AG126" s="166"/>
      <c r="AH126" s="166"/>
      <c r="AI126" s="166"/>
      <c r="AJ126" s="166"/>
      <c r="AK126" s="166"/>
      <c r="AL126" s="166"/>
      <c r="AM126" s="166"/>
      <c r="AN126" s="166"/>
      <c r="AO126" s="166"/>
      <c r="AR126" s="167" t="s">
        <v>1387</v>
      </c>
      <c r="AS126" s="167"/>
      <c r="AT126" s="167"/>
      <c r="AU126" s="167"/>
      <c r="AV126" s="168"/>
      <c r="AW126" s="166"/>
      <c r="AX126" s="166"/>
      <c r="AY126" s="166"/>
      <c r="AZ126" s="166"/>
      <c r="BA126" s="166"/>
    </row>
    <row r="127" spans="2:54" x14ac:dyDescent="0.2">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4" ht="13.5" thickBot="1" x14ac:dyDescent="0.25">
      <c r="B128" s="227" t="s">
        <v>32</v>
      </c>
      <c r="C128" s="227"/>
      <c r="D128" s="227"/>
      <c r="E128" s="227"/>
      <c r="F128" s="227"/>
      <c r="G128" s="227"/>
      <c r="H128" s="227"/>
      <c r="I128" s="227"/>
      <c r="J128" s="199"/>
      <c r="K128" s="199"/>
      <c r="L128" s="199"/>
      <c r="M128" s="199"/>
      <c r="N128" s="199"/>
      <c r="O128" s="199"/>
      <c r="P128" s="199"/>
      <c r="Q128" s="199"/>
      <c r="S128" s="160" t="s">
        <v>22</v>
      </c>
      <c r="T128" s="160"/>
      <c r="U128" s="160"/>
      <c r="V128" s="160"/>
      <c r="W128" s="160"/>
      <c r="X128" s="160"/>
      <c r="Y128" s="160"/>
      <c r="Z128" s="160"/>
      <c r="AA128" s="133"/>
      <c r="AB128" s="133"/>
      <c r="AC128" s="230"/>
      <c r="AD128" s="231"/>
      <c r="AE128" s="231"/>
      <c r="AF128" s="231"/>
      <c r="AG128" s="231"/>
      <c r="AH128" s="231"/>
      <c r="AI128" s="231"/>
      <c r="AJ128" s="231"/>
      <c r="AK128" s="16"/>
      <c r="AL128" s="229" t="s">
        <v>24</v>
      </c>
      <c r="AM128" s="229"/>
      <c r="AN128" s="229"/>
      <c r="AO128" s="229"/>
      <c r="AP128" s="229"/>
      <c r="AQ128" s="232"/>
      <c r="AR128" s="170"/>
      <c r="AS128" s="170"/>
      <c r="AT128" s="233"/>
      <c r="AU128" s="231"/>
      <c r="AV128" s="231"/>
      <c r="AW128" s="231"/>
      <c r="AX128" s="231"/>
      <c r="AY128" s="231"/>
      <c r="AZ128" s="231"/>
      <c r="BA128" s="231"/>
      <c r="BB128" s="25"/>
    </row>
    <row r="129" spans="2:54" ht="13.5" thickBot="1" x14ac:dyDescent="0.25">
      <c r="B129" s="170" t="s">
        <v>23</v>
      </c>
      <c r="C129" s="170"/>
      <c r="D129" s="170"/>
      <c r="E129" s="170"/>
      <c r="F129" s="170"/>
      <c r="G129" s="170"/>
      <c r="H129" s="170"/>
      <c r="I129" s="170"/>
      <c r="J129" s="166"/>
      <c r="K129" s="166"/>
      <c r="L129" s="166"/>
      <c r="M129" s="166"/>
      <c r="N129" s="166"/>
      <c r="O129" s="166"/>
      <c r="P129" s="166"/>
      <c r="Q129" s="166"/>
      <c r="S129" s="160" t="s">
        <v>26</v>
      </c>
      <c r="T129" s="160"/>
      <c r="U129" s="160"/>
      <c r="V129" s="160"/>
      <c r="W129" s="160"/>
      <c r="X129" s="160"/>
      <c r="Y129" s="160"/>
      <c r="Z129" s="160"/>
      <c r="AA129" s="160"/>
      <c r="AB129" s="160"/>
      <c r="AC129" s="166"/>
      <c r="AD129" s="166"/>
      <c r="AE129" s="166"/>
      <c r="AF129" s="166"/>
      <c r="AG129" s="172"/>
      <c r="AH129" s="172"/>
      <c r="AI129" s="172"/>
      <c r="AJ129" s="172"/>
      <c r="AL129" s="160" t="s">
        <v>25</v>
      </c>
      <c r="AM129" s="160"/>
      <c r="AN129" s="160"/>
      <c r="AO129" s="160"/>
      <c r="AP129" s="160"/>
      <c r="AQ129" s="160"/>
      <c r="AR129" s="171"/>
      <c r="AS129" s="170"/>
      <c r="AT129" s="169"/>
      <c r="AU129" s="172"/>
      <c r="AV129" s="172"/>
      <c r="AW129" s="172"/>
      <c r="AX129" s="172"/>
      <c r="AY129" s="172"/>
      <c r="AZ129" s="172"/>
      <c r="BA129" s="172"/>
    </row>
    <row r="130" spans="2:54" ht="13.5" thickBot="1" x14ac:dyDescent="0.25">
      <c r="B130" s="160" t="s">
        <v>143</v>
      </c>
      <c r="C130" s="160"/>
      <c r="D130" s="160"/>
      <c r="E130" s="160"/>
      <c r="F130" s="160"/>
      <c r="G130" s="160"/>
      <c r="H130" s="160"/>
      <c r="I130" s="160"/>
      <c r="J130" s="189"/>
      <c r="K130" s="209"/>
      <c r="L130" s="209"/>
      <c r="M130" s="209"/>
      <c r="N130" s="209"/>
      <c r="O130" s="209"/>
      <c r="P130" s="209"/>
      <c r="Q130" s="209"/>
      <c r="S130" s="160" t="s">
        <v>152</v>
      </c>
      <c r="T130" s="160"/>
      <c r="U130" s="160"/>
      <c r="V130" s="160"/>
      <c r="W130" s="160"/>
      <c r="X130" s="160"/>
      <c r="Y130" s="160"/>
      <c r="Z130" s="160"/>
      <c r="AA130" s="92"/>
      <c r="AB130" s="92"/>
      <c r="AC130" s="166"/>
      <c r="AD130" s="172"/>
      <c r="AE130" s="172"/>
      <c r="AF130" s="172"/>
      <c r="AG130" s="172"/>
      <c r="AH130" s="172"/>
      <c r="AI130" s="172"/>
      <c r="AJ130" s="172"/>
      <c r="AL130" s="160" t="s">
        <v>27</v>
      </c>
      <c r="AM130" s="160"/>
      <c r="AN130" s="160"/>
      <c r="AO130" s="160"/>
      <c r="AP130" s="160"/>
      <c r="AQ130" s="160"/>
      <c r="AR130" s="173"/>
      <c r="AS130" s="170"/>
      <c r="AT130" s="174"/>
      <c r="AU130" s="172"/>
      <c r="AV130" s="172"/>
      <c r="AW130" s="172"/>
      <c r="AX130" s="172"/>
      <c r="AY130" s="172"/>
      <c r="AZ130" s="172"/>
      <c r="BA130" s="172"/>
    </row>
    <row r="131" spans="2:54" ht="13.5" thickBot="1" x14ac:dyDescent="0.25">
      <c r="B131" s="170" t="s">
        <v>1442</v>
      </c>
      <c r="C131" s="170"/>
      <c r="D131" s="170"/>
      <c r="E131" s="170"/>
      <c r="F131" s="170"/>
      <c r="G131" s="170"/>
      <c r="H131" s="170"/>
      <c r="I131" s="170"/>
      <c r="J131" s="170"/>
      <c r="K131" s="191"/>
      <c r="L131" s="191"/>
      <c r="M131" s="184"/>
      <c r="N131" s="185"/>
      <c r="O131" s="185"/>
      <c r="P131" s="185"/>
      <c r="Q131" s="185"/>
      <c r="R131" s="185"/>
      <c r="S131" s="185"/>
      <c r="T131" s="185"/>
      <c r="U131" s="185"/>
      <c r="V131" s="186"/>
      <c r="W131" s="186"/>
      <c r="X131" s="170"/>
      <c r="Y131" s="170"/>
      <c r="Z131" s="170"/>
      <c r="AA131" s="170"/>
      <c r="AB131" s="170"/>
      <c r="AC131" s="170"/>
      <c r="AD131" s="170"/>
      <c r="AE131" s="170"/>
      <c r="AF131" s="170"/>
      <c r="AG131" s="170"/>
      <c r="AH131" s="170"/>
      <c r="AI131" s="170"/>
      <c r="AJ131" s="170"/>
      <c r="AK131" s="170"/>
      <c r="AL131" s="170"/>
      <c r="AM131" s="170"/>
      <c r="AN131" s="170"/>
      <c r="AO131" s="170"/>
      <c r="AP131" s="170"/>
      <c r="AQ131" s="170"/>
      <c r="AR131" s="170"/>
      <c r="AS131" s="170"/>
      <c r="AT131" s="170"/>
      <c r="AU131" s="170"/>
      <c r="AV131" s="170"/>
      <c r="AW131" s="170"/>
      <c r="AX131" s="170"/>
      <c r="AY131" s="170"/>
      <c r="AZ131" s="170"/>
      <c r="BA131" s="170"/>
      <c r="BB131" s="170"/>
    </row>
    <row r="132" spans="2:54" ht="13.5" thickBot="1" x14ac:dyDescent="0.25">
      <c r="B132" s="170" t="s">
        <v>29</v>
      </c>
      <c r="C132" s="170"/>
      <c r="D132" s="170"/>
      <c r="E132" s="170"/>
      <c r="F132" s="170"/>
      <c r="G132" s="170"/>
      <c r="H132" s="170"/>
      <c r="I132" s="170"/>
      <c r="J132" s="189"/>
      <c r="K132" s="209"/>
      <c r="L132" s="209"/>
      <c r="M132" s="209"/>
      <c r="N132" s="209"/>
      <c r="O132" s="209"/>
      <c r="P132" s="209"/>
      <c r="Q132" s="209"/>
      <c r="S132" s="170" t="s">
        <v>30</v>
      </c>
      <c r="T132" s="170"/>
      <c r="U132" s="170"/>
      <c r="V132" s="170"/>
      <c r="W132" s="170"/>
      <c r="X132" s="170"/>
      <c r="Y132" s="171"/>
      <c r="Z132" s="170"/>
      <c r="AA132" s="170"/>
      <c r="AB132" s="170"/>
      <c r="AC132" s="166"/>
      <c r="AD132" s="172"/>
      <c r="AE132" s="172"/>
      <c r="AF132" s="172"/>
      <c r="AG132" s="172"/>
      <c r="AH132" s="172"/>
      <c r="AI132" s="172"/>
      <c r="AJ132" s="172"/>
      <c r="AL132" s="160" t="s">
        <v>86</v>
      </c>
      <c r="AM132" s="160"/>
      <c r="AN132" s="160"/>
      <c r="AO132" s="160"/>
      <c r="AP132" s="160"/>
      <c r="AQ132" s="160"/>
      <c r="AR132" s="160"/>
      <c r="AS132" s="160"/>
      <c r="AT132" s="160"/>
      <c r="AU132" s="199"/>
      <c r="AV132" s="199"/>
      <c r="AW132" s="199"/>
      <c r="AX132" s="199"/>
      <c r="AY132" s="199"/>
      <c r="AZ132" s="199"/>
      <c r="BA132" s="199"/>
    </row>
    <row r="133" spans="2:54" ht="13.5" thickBot="1" x14ac:dyDescent="0.25">
      <c r="B133" s="170" t="s">
        <v>87</v>
      </c>
      <c r="C133" s="170"/>
      <c r="D133" s="170"/>
      <c r="E133" s="170"/>
      <c r="F133" s="170"/>
      <c r="G133" s="170"/>
      <c r="H133" s="170"/>
      <c r="I133" s="170"/>
      <c r="J133" s="228"/>
      <c r="K133" s="228"/>
      <c r="L133" s="228"/>
      <c r="M133" s="228"/>
      <c r="N133" s="228"/>
      <c r="O133" s="228"/>
      <c r="P133" s="228"/>
      <c r="Q133" s="228"/>
      <c r="S133" s="170" t="s">
        <v>88</v>
      </c>
      <c r="T133" s="170"/>
      <c r="U133" s="170"/>
      <c r="V133" s="170"/>
      <c r="W133" s="170"/>
      <c r="X133" s="170"/>
      <c r="Y133" s="171"/>
      <c r="Z133" s="170"/>
      <c r="AA133" s="170"/>
      <c r="AB133" s="170"/>
      <c r="AC133" s="166"/>
      <c r="AD133" s="172"/>
      <c r="AE133" s="172"/>
      <c r="AF133" s="172"/>
      <c r="AG133" s="172"/>
      <c r="AH133" s="172"/>
      <c r="AI133" s="172"/>
      <c r="AJ133" s="172"/>
      <c r="AL133" s="160" t="s">
        <v>89</v>
      </c>
      <c r="AM133" s="160"/>
      <c r="AN133" s="160"/>
      <c r="AO133" s="160"/>
      <c r="AP133" s="160"/>
      <c r="AQ133" s="160"/>
      <c r="AR133" s="160"/>
      <c r="AS133" s="160"/>
      <c r="AT133" s="160"/>
      <c r="AU133" s="160"/>
      <c r="AV133" s="169"/>
      <c r="AW133" s="169"/>
      <c r="AX133" s="169"/>
      <c r="AY133" s="169"/>
      <c r="AZ133" s="169"/>
      <c r="BA133" s="169"/>
    </row>
    <row r="134" spans="2:54" ht="13.5" thickBot="1" x14ac:dyDescent="0.25">
      <c r="B134" s="170" t="s">
        <v>31</v>
      </c>
      <c r="C134" s="170"/>
      <c r="D134" s="170"/>
      <c r="E134" s="170"/>
      <c r="F134" s="170"/>
      <c r="G134" s="170"/>
      <c r="H134" s="171"/>
      <c r="I134" s="170"/>
      <c r="J134" s="166"/>
      <c r="K134" s="172"/>
      <c r="L134" s="172"/>
      <c r="M134" s="172"/>
      <c r="N134" s="172"/>
      <c r="O134" s="172"/>
      <c r="P134" s="172"/>
      <c r="Q134" s="172"/>
      <c r="S134" s="160" t="s">
        <v>20</v>
      </c>
      <c r="T134" s="160"/>
      <c r="U134" s="160"/>
      <c r="V134" s="160"/>
      <c r="W134" s="160"/>
      <c r="X134" s="160"/>
      <c r="Y134" s="173"/>
      <c r="Z134" s="170"/>
      <c r="AA134" s="170"/>
      <c r="AB134" s="170"/>
      <c r="AC134" s="174"/>
      <c r="AD134" s="172"/>
      <c r="AE134" s="172"/>
      <c r="AF134" s="172"/>
      <c r="AG134" s="172"/>
      <c r="AH134" s="172"/>
      <c r="AI134" s="172"/>
      <c r="AJ134" s="172"/>
      <c r="AL134" s="170" t="s">
        <v>84</v>
      </c>
      <c r="AM134" s="170"/>
      <c r="AN134" s="170"/>
      <c r="AO134" s="170"/>
      <c r="AP134" s="170"/>
      <c r="AQ134" s="170"/>
      <c r="AR134" s="170"/>
      <c r="AS134" s="170"/>
      <c r="AT134" s="170"/>
      <c r="AV134" s="87"/>
      <c r="AW134" s="15" t="s">
        <v>37</v>
      </c>
      <c r="AZ134" s="87"/>
      <c r="BA134" s="15" t="s">
        <v>0</v>
      </c>
    </row>
    <row r="135" spans="2:54" ht="9.75" customHeight="1" thickBot="1" x14ac:dyDescent="0.25">
      <c r="B135" s="170"/>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c r="AE135" s="170"/>
      <c r="AF135" s="170"/>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c r="BA135" s="170"/>
    </row>
    <row r="136" spans="2:54" ht="13.5" thickBot="1" x14ac:dyDescent="0.25">
      <c r="B136" s="160" t="s">
        <v>36</v>
      </c>
      <c r="C136" s="160"/>
      <c r="D136" s="160"/>
      <c r="E136" s="160"/>
      <c r="F136" s="160"/>
      <c r="G136" s="160"/>
      <c r="H136" s="160"/>
      <c r="I136" s="160"/>
      <c r="J136" s="160"/>
      <c r="K136" s="160"/>
      <c r="L136" s="160"/>
      <c r="M136" s="160"/>
      <c r="O136" s="86"/>
      <c r="P136" s="161" t="s">
        <v>37</v>
      </c>
      <c r="Q136" s="162"/>
      <c r="R136" s="86"/>
      <c r="S136" s="161" t="s">
        <v>0</v>
      </c>
      <c r="T136" s="160"/>
      <c r="V136" s="160" t="s">
        <v>38</v>
      </c>
      <c r="W136" s="160"/>
      <c r="X136" s="160"/>
      <c r="Y136" s="160"/>
      <c r="Z136" s="160"/>
      <c r="AA136" s="160"/>
      <c r="AB136" s="160"/>
      <c r="AC136" s="160"/>
      <c r="AD136" s="160"/>
      <c r="AE136" s="160"/>
      <c r="AF136" s="163"/>
      <c r="AG136" s="163"/>
      <c r="AH136" s="163"/>
      <c r="AI136" s="163"/>
      <c r="AJ136" s="163"/>
      <c r="AK136" s="163"/>
      <c r="AL136" s="163"/>
      <c r="AM136" s="163"/>
      <c r="AN136" s="163"/>
      <c r="AO136" s="163"/>
      <c r="AP136" s="163"/>
      <c r="AQ136" s="163"/>
      <c r="AR136" s="163"/>
      <c r="AS136" s="163"/>
      <c r="AT136" s="163"/>
      <c r="AU136" s="163"/>
      <c r="AV136" s="163"/>
      <c r="AW136" s="163"/>
      <c r="AX136" s="163"/>
      <c r="AY136" s="163"/>
      <c r="AZ136" s="163"/>
      <c r="BA136" s="163"/>
    </row>
    <row r="137" spans="2:54" ht="13.5" thickBot="1" x14ac:dyDescent="0.25">
      <c r="B137" s="160" t="s">
        <v>39</v>
      </c>
      <c r="C137" s="160"/>
      <c r="D137" s="160"/>
      <c r="E137" s="160"/>
      <c r="F137" s="160"/>
      <c r="G137" s="160"/>
      <c r="H137" s="160"/>
      <c r="I137" s="160"/>
      <c r="J137" s="160"/>
      <c r="K137" s="160"/>
      <c r="L137" s="15"/>
      <c r="M137" s="164" t="s">
        <v>40</v>
      </c>
      <c r="N137" s="164"/>
      <c r="O137" s="164"/>
      <c r="P137" s="164"/>
      <c r="Q137" s="163"/>
      <c r="R137" s="163"/>
      <c r="S137" s="163"/>
      <c r="T137" s="163"/>
      <c r="U137" s="163"/>
      <c r="V137" s="163"/>
      <c r="W137" s="163"/>
      <c r="X137" s="163"/>
      <c r="Y137" s="163"/>
      <c r="AA137" s="15"/>
      <c r="AB137" s="165" t="s">
        <v>41</v>
      </c>
      <c r="AC137" s="165"/>
      <c r="AD137" s="165"/>
      <c r="AE137" s="165"/>
      <c r="AF137" s="165"/>
      <c r="AG137" s="166"/>
      <c r="AH137" s="166"/>
      <c r="AI137" s="166"/>
      <c r="AJ137" s="166"/>
      <c r="AK137" s="166"/>
      <c r="AL137" s="166"/>
      <c r="AM137" s="166"/>
      <c r="AN137" s="166"/>
      <c r="AO137" s="166"/>
      <c r="AR137" s="167" t="s">
        <v>1387</v>
      </c>
      <c r="AS137" s="167"/>
      <c r="AT137" s="167"/>
      <c r="AU137" s="167"/>
      <c r="AV137" s="168"/>
      <c r="AW137" s="166"/>
      <c r="AX137" s="166"/>
      <c r="AY137" s="166"/>
      <c r="AZ137" s="166"/>
      <c r="BA137" s="166"/>
    </row>
    <row r="138" spans="2:54" x14ac:dyDescent="0.2">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4" ht="13.5" thickBot="1" x14ac:dyDescent="0.25">
      <c r="B139" s="227" t="s">
        <v>32</v>
      </c>
      <c r="C139" s="227"/>
      <c r="D139" s="227"/>
      <c r="E139" s="227"/>
      <c r="F139" s="227"/>
      <c r="G139" s="227"/>
      <c r="H139" s="227"/>
      <c r="I139" s="227"/>
      <c r="J139" s="199"/>
      <c r="K139" s="199"/>
      <c r="L139" s="199"/>
      <c r="M139" s="199"/>
      <c r="N139" s="199"/>
      <c r="O139" s="199"/>
      <c r="P139" s="199"/>
      <c r="Q139" s="199"/>
      <c r="S139" s="160" t="s">
        <v>22</v>
      </c>
      <c r="T139" s="160"/>
      <c r="U139" s="160"/>
      <c r="V139" s="160"/>
      <c r="W139" s="160"/>
      <c r="X139" s="160"/>
      <c r="Y139" s="160"/>
      <c r="Z139" s="160"/>
      <c r="AA139" s="133"/>
      <c r="AB139" s="133"/>
      <c r="AC139" s="230"/>
      <c r="AD139" s="231"/>
      <c r="AE139" s="231"/>
      <c r="AF139" s="231"/>
      <c r="AG139" s="231"/>
      <c r="AH139" s="231"/>
      <c r="AI139" s="231"/>
      <c r="AJ139" s="231"/>
      <c r="AK139" s="16"/>
      <c r="AL139" s="229" t="s">
        <v>24</v>
      </c>
      <c r="AM139" s="229"/>
      <c r="AN139" s="229"/>
      <c r="AO139" s="229"/>
      <c r="AP139" s="229"/>
      <c r="AQ139" s="232"/>
      <c r="AR139" s="170"/>
      <c r="AS139" s="170"/>
      <c r="AT139" s="233"/>
      <c r="AU139" s="231"/>
      <c r="AV139" s="231"/>
      <c r="AW139" s="231"/>
      <c r="AX139" s="231"/>
      <c r="AY139" s="231"/>
      <c r="AZ139" s="231"/>
      <c r="BA139" s="231"/>
      <c r="BB139" s="25"/>
    </row>
    <row r="140" spans="2:54" ht="13.5" thickBot="1" x14ac:dyDescent="0.25">
      <c r="B140" s="170" t="s">
        <v>23</v>
      </c>
      <c r="C140" s="170"/>
      <c r="D140" s="170"/>
      <c r="E140" s="170"/>
      <c r="F140" s="170"/>
      <c r="G140" s="170"/>
      <c r="H140" s="170"/>
      <c r="I140" s="170"/>
      <c r="J140" s="166"/>
      <c r="K140" s="166"/>
      <c r="L140" s="166"/>
      <c r="M140" s="166"/>
      <c r="N140" s="166"/>
      <c r="O140" s="166"/>
      <c r="P140" s="166"/>
      <c r="Q140" s="166"/>
      <c r="S140" s="160" t="s">
        <v>26</v>
      </c>
      <c r="T140" s="160"/>
      <c r="U140" s="160"/>
      <c r="V140" s="160"/>
      <c r="W140" s="160"/>
      <c r="X140" s="160"/>
      <c r="Y140" s="160"/>
      <c r="Z140" s="160"/>
      <c r="AA140" s="160"/>
      <c r="AB140" s="160"/>
      <c r="AC140" s="166"/>
      <c r="AD140" s="166"/>
      <c r="AE140" s="166"/>
      <c r="AF140" s="166"/>
      <c r="AG140" s="172"/>
      <c r="AH140" s="172"/>
      <c r="AI140" s="172"/>
      <c r="AJ140" s="172"/>
      <c r="AL140" s="160" t="s">
        <v>25</v>
      </c>
      <c r="AM140" s="160"/>
      <c r="AN140" s="160"/>
      <c r="AO140" s="160"/>
      <c r="AP140" s="160"/>
      <c r="AQ140" s="160"/>
      <c r="AR140" s="171"/>
      <c r="AS140" s="170"/>
      <c r="AT140" s="169"/>
      <c r="AU140" s="172"/>
      <c r="AV140" s="172"/>
      <c r="AW140" s="172"/>
      <c r="AX140" s="172"/>
      <c r="AY140" s="172"/>
      <c r="AZ140" s="172"/>
      <c r="BA140" s="172"/>
    </row>
    <row r="141" spans="2:54" ht="13.5" thickBot="1" x14ac:dyDescent="0.25">
      <c r="B141" s="160" t="s">
        <v>143</v>
      </c>
      <c r="C141" s="160"/>
      <c r="D141" s="160"/>
      <c r="E141" s="160"/>
      <c r="F141" s="160"/>
      <c r="G141" s="160"/>
      <c r="H141" s="160"/>
      <c r="I141" s="160"/>
      <c r="J141" s="189"/>
      <c r="K141" s="209"/>
      <c r="L141" s="209"/>
      <c r="M141" s="209"/>
      <c r="N141" s="209"/>
      <c r="O141" s="209"/>
      <c r="P141" s="209"/>
      <c r="Q141" s="209"/>
      <c r="S141" s="160" t="s">
        <v>152</v>
      </c>
      <c r="T141" s="160"/>
      <c r="U141" s="160"/>
      <c r="V141" s="160"/>
      <c r="W141" s="160"/>
      <c r="X141" s="160"/>
      <c r="Y141" s="160"/>
      <c r="Z141" s="160"/>
      <c r="AA141" s="92"/>
      <c r="AB141" s="92"/>
      <c r="AC141" s="166"/>
      <c r="AD141" s="172"/>
      <c r="AE141" s="172"/>
      <c r="AF141" s="172"/>
      <c r="AG141" s="172"/>
      <c r="AH141" s="172"/>
      <c r="AI141" s="172"/>
      <c r="AJ141" s="172"/>
      <c r="AL141" s="160" t="s">
        <v>27</v>
      </c>
      <c r="AM141" s="160"/>
      <c r="AN141" s="160"/>
      <c r="AO141" s="160"/>
      <c r="AP141" s="160"/>
      <c r="AQ141" s="160"/>
      <c r="AR141" s="173"/>
      <c r="AS141" s="170"/>
      <c r="AT141" s="174"/>
      <c r="AU141" s="172"/>
      <c r="AV141" s="172"/>
      <c r="AW141" s="172"/>
      <c r="AX141" s="172"/>
      <c r="AY141" s="172"/>
      <c r="AZ141" s="172"/>
      <c r="BA141" s="172"/>
    </row>
    <row r="142" spans="2:54" ht="13.5" thickBot="1" x14ac:dyDescent="0.25">
      <c r="B142" s="170" t="s">
        <v>1442</v>
      </c>
      <c r="C142" s="170"/>
      <c r="D142" s="170"/>
      <c r="E142" s="170"/>
      <c r="F142" s="170"/>
      <c r="G142" s="170"/>
      <c r="H142" s="170"/>
      <c r="I142" s="170"/>
      <c r="J142" s="170"/>
      <c r="K142" s="191"/>
      <c r="L142" s="191"/>
      <c r="M142" s="184"/>
      <c r="N142" s="185"/>
      <c r="O142" s="185"/>
      <c r="P142" s="185"/>
      <c r="Q142" s="185"/>
      <c r="R142" s="185"/>
      <c r="S142" s="185"/>
      <c r="T142" s="185"/>
      <c r="U142" s="185"/>
      <c r="V142" s="186"/>
      <c r="W142" s="186"/>
      <c r="X142" s="170"/>
      <c r="Y142" s="170"/>
      <c r="Z142" s="170"/>
      <c r="AA142" s="170"/>
      <c r="AB142" s="170"/>
      <c r="AC142" s="170"/>
      <c r="AD142" s="170"/>
      <c r="AE142" s="170"/>
      <c r="AF142" s="170"/>
      <c r="AG142" s="170"/>
      <c r="AH142" s="170"/>
      <c r="AI142" s="170"/>
      <c r="AJ142" s="170"/>
      <c r="AK142" s="170"/>
      <c r="AL142" s="170"/>
      <c r="AM142" s="170"/>
      <c r="AN142" s="170"/>
      <c r="AO142" s="170"/>
      <c r="AP142" s="170"/>
      <c r="AQ142" s="170"/>
      <c r="AR142" s="170"/>
      <c r="AS142" s="170"/>
      <c r="AT142" s="170"/>
      <c r="AU142" s="170"/>
      <c r="AV142" s="170"/>
      <c r="AW142" s="170"/>
      <c r="AX142" s="170"/>
      <c r="AY142" s="170"/>
      <c r="AZ142" s="170"/>
      <c r="BA142" s="170"/>
      <c r="BB142" s="170"/>
    </row>
    <row r="143" spans="2:54" ht="13.5" thickBot="1" x14ac:dyDescent="0.25">
      <c r="B143" s="170" t="s">
        <v>29</v>
      </c>
      <c r="C143" s="170"/>
      <c r="D143" s="170"/>
      <c r="E143" s="170"/>
      <c r="F143" s="170"/>
      <c r="G143" s="170"/>
      <c r="H143" s="170"/>
      <c r="I143" s="170"/>
      <c r="J143" s="189"/>
      <c r="K143" s="209"/>
      <c r="L143" s="209"/>
      <c r="M143" s="209"/>
      <c r="N143" s="209"/>
      <c r="O143" s="209"/>
      <c r="P143" s="209"/>
      <c r="Q143" s="209"/>
      <c r="S143" s="170" t="s">
        <v>30</v>
      </c>
      <c r="T143" s="170"/>
      <c r="U143" s="170"/>
      <c r="V143" s="170"/>
      <c r="W143" s="170"/>
      <c r="X143" s="170"/>
      <c r="Y143" s="171"/>
      <c r="Z143" s="170"/>
      <c r="AA143" s="170"/>
      <c r="AB143" s="170"/>
      <c r="AC143" s="166"/>
      <c r="AD143" s="172"/>
      <c r="AE143" s="172"/>
      <c r="AF143" s="172"/>
      <c r="AG143" s="172"/>
      <c r="AH143" s="172"/>
      <c r="AI143" s="172"/>
      <c r="AJ143" s="172"/>
      <c r="AL143" s="160" t="s">
        <v>86</v>
      </c>
      <c r="AM143" s="160"/>
      <c r="AN143" s="160"/>
      <c r="AO143" s="160"/>
      <c r="AP143" s="160"/>
      <c r="AQ143" s="160"/>
      <c r="AR143" s="160"/>
      <c r="AS143" s="160"/>
      <c r="AT143" s="160"/>
      <c r="AU143" s="199"/>
      <c r="AV143" s="199"/>
      <c r="AW143" s="199"/>
      <c r="AX143" s="199"/>
      <c r="AY143" s="199"/>
      <c r="AZ143" s="199"/>
      <c r="BA143" s="199"/>
    </row>
    <row r="144" spans="2:54" ht="13.5" thickBot="1" x14ac:dyDescent="0.25">
      <c r="B144" s="170" t="s">
        <v>87</v>
      </c>
      <c r="C144" s="170"/>
      <c r="D144" s="170"/>
      <c r="E144" s="170"/>
      <c r="F144" s="170"/>
      <c r="G144" s="170"/>
      <c r="H144" s="170"/>
      <c r="I144" s="170"/>
      <c r="J144" s="228"/>
      <c r="K144" s="228"/>
      <c r="L144" s="228"/>
      <c r="M144" s="228"/>
      <c r="N144" s="228"/>
      <c r="O144" s="228"/>
      <c r="P144" s="228"/>
      <c r="Q144" s="228"/>
      <c r="S144" s="170" t="s">
        <v>88</v>
      </c>
      <c r="T144" s="170"/>
      <c r="U144" s="170"/>
      <c r="V144" s="170"/>
      <c r="W144" s="170"/>
      <c r="X144" s="170"/>
      <c r="Y144" s="171"/>
      <c r="Z144" s="170"/>
      <c r="AA144" s="170"/>
      <c r="AB144" s="170"/>
      <c r="AC144" s="166"/>
      <c r="AD144" s="172"/>
      <c r="AE144" s="172"/>
      <c r="AF144" s="172"/>
      <c r="AG144" s="172"/>
      <c r="AH144" s="172"/>
      <c r="AI144" s="172"/>
      <c r="AJ144" s="172"/>
      <c r="AL144" s="160" t="s">
        <v>89</v>
      </c>
      <c r="AM144" s="160"/>
      <c r="AN144" s="160"/>
      <c r="AO144" s="160"/>
      <c r="AP144" s="160"/>
      <c r="AQ144" s="160"/>
      <c r="AR144" s="160"/>
      <c r="AS144" s="160"/>
      <c r="AT144" s="160"/>
      <c r="AU144" s="160"/>
      <c r="AV144" s="169"/>
      <c r="AW144" s="169"/>
      <c r="AX144" s="169"/>
      <c r="AY144" s="169"/>
      <c r="AZ144" s="169"/>
      <c r="BA144" s="169"/>
    </row>
    <row r="145" spans="2:54" ht="13.5" thickBot="1" x14ac:dyDescent="0.25">
      <c r="B145" s="170" t="s">
        <v>31</v>
      </c>
      <c r="C145" s="170"/>
      <c r="D145" s="170"/>
      <c r="E145" s="170"/>
      <c r="F145" s="170"/>
      <c r="G145" s="170"/>
      <c r="H145" s="171"/>
      <c r="I145" s="170"/>
      <c r="J145" s="166"/>
      <c r="K145" s="172"/>
      <c r="L145" s="172"/>
      <c r="M145" s="172"/>
      <c r="N145" s="172"/>
      <c r="O145" s="172"/>
      <c r="P145" s="172"/>
      <c r="Q145" s="172"/>
      <c r="S145" s="160" t="s">
        <v>20</v>
      </c>
      <c r="T145" s="160"/>
      <c r="U145" s="160"/>
      <c r="V145" s="160"/>
      <c r="W145" s="160"/>
      <c r="X145" s="160"/>
      <c r="Y145" s="173"/>
      <c r="Z145" s="170"/>
      <c r="AA145" s="170"/>
      <c r="AB145" s="170"/>
      <c r="AC145" s="174"/>
      <c r="AD145" s="172"/>
      <c r="AE145" s="172"/>
      <c r="AF145" s="172"/>
      <c r="AG145" s="172"/>
      <c r="AH145" s="172"/>
      <c r="AI145" s="172"/>
      <c r="AJ145" s="172"/>
      <c r="AL145" s="170" t="s">
        <v>84</v>
      </c>
      <c r="AM145" s="170"/>
      <c r="AN145" s="170"/>
      <c r="AO145" s="170"/>
      <c r="AP145" s="170"/>
      <c r="AQ145" s="170"/>
      <c r="AR145" s="170"/>
      <c r="AS145" s="170"/>
      <c r="AT145" s="170"/>
      <c r="AV145" s="87"/>
      <c r="AW145" s="15" t="s">
        <v>37</v>
      </c>
      <c r="AZ145" s="87"/>
      <c r="BA145" s="15" t="s">
        <v>0</v>
      </c>
    </row>
    <row r="146" spans="2:54" ht="9.75" customHeight="1" thickBot="1" x14ac:dyDescent="0.25">
      <c r="B146" s="170"/>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c r="AM146" s="170"/>
      <c r="AN146" s="170"/>
      <c r="AO146" s="170"/>
      <c r="AP146" s="170"/>
      <c r="AQ146" s="170"/>
      <c r="AR146" s="170"/>
      <c r="AS146" s="170"/>
      <c r="AT146" s="170"/>
      <c r="AU146" s="170"/>
      <c r="AV146" s="170"/>
      <c r="AW146" s="170"/>
      <c r="AX146" s="170"/>
      <c r="AY146" s="170"/>
      <c r="AZ146" s="170"/>
      <c r="BA146" s="170"/>
    </row>
    <row r="147" spans="2:54" ht="13.5" thickBot="1" x14ac:dyDescent="0.25">
      <c r="B147" s="160" t="s">
        <v>36</v>
      </c>
      <c r="C147" s="160"/>
      <c r="D147" s="160"/>
      <c r="E147" s="160"/>
      <c r="F147" s="160"/>
      <c r="G147" s="160"/>
      <c r="H147" s="160"/>
      <c r="I147" s="160"/>
      <c r="J147" s="160"/>
      <c r="K147" s="160"/>
      <c r="L147" s="160"/>
      <c r="M147" s="160"/>
      <c r="O147" s="86"/>
      <c r="P147" s="161" t="s">
        <v>37</v>
      </c>
      <c r="Q147" s="162"/>
      <c r="R147" s="86"/>
      <c r="S147" s="161" t="s">
        <v>0</v>
      </c>
      <c r="T147" s="160"/>
      <c r="V147" s="160" t="s">
        <v>38</v>
      </c>
      <c r="W147" s="160"/>
      <c r="X147" s="160"/>
      <c r="Y147" s="160"/>
      <c r="Z147" s="160"/>
      <c r="AA147" s="160"/>
      <c r="AB147" s="160"/>
      <c r="AC147" s="160"/>
      <c r="AD147" s="160"/>
      <c r="AE147" s="160"/>
      <c r="AF147" s="163"/>
      <c r="AG147" s="163"/>
      <c r="AH147" s="163"/>
      <c r="AI147" s="163"/>
      <c r="AJ147" s="163"/>
      <c r="AK147" s="163"/>
      <c r="AL147" s="163"/>
      <c r="AM147" s="163"/>
      <c r="AN147" s="163"/>
      <c r="AO147" s="163"/>
      <c r="AP147" s="163"/>
      <c r="AQ147" s="163"/>
      <c r="AR147" s="163"/>
      <c r="AS147" s="163"/>
      <c r="AT147" s="163"/>
      <c r="AU147" s="163"/>
      <c r="AV147" s="163"/>
      <c r="AW147" s="163"/>
      <c r="AX147" s="163"/>
      <c r="AY147" s="163"/>
      <c r="AZ147" s="163"/>
      <c r="BA147" s="163"/>
    </row>
    <row r="148" spans="2:54" ht="13.5" thickBot="1" x14ac:dyDescent="0.25">
      <c r="B148" s="160" t="s">
        <v>39</v>
      </c>
      <c r="C148" s="160"/>
      <c r="D148" s="160"/>
      <c r="E148" s="160"/>
      <c r="F148" s="160"/>
      <c r="G148" s="160"/>
      <c r="H148" s="160"/>
      <c r="I148" s="160"/>
      <c r="J148" s="160"/>
      <c r="K148" s="160"/>
      <c r="L148" s="15"/>
      <c r="M148" s="164" t="s">
        <v>40</v>
      </c>
      <c r="N148" s="164"/>
      <c r="O148" s="164"/>
      <c r="P148" s="164"/>
      <c r="Q148" s="163"/>
      <c r="R148" s="163"/>
      <c r="S148" s="163"/>
      <c r="T148" s="163"/>
      <c r="U148" s="163"/>
      <c r="V148" s="163"/>
      <c r="W148" s="163"/>
      <c r="X148" s="163"/>
      <c r="Y148" s="163"/>
      <c r="AA148" s="15"/>
      <c r="AB148" s="165" t="s">
        <v>41</v>
      </c>
      <c r="AC148" s="165"/>
      <c r="AD148" s="165"/>
      <c r="AE148" s="165"/>
      <c r="AF148" s="165"/>
      <c r="AG148" s="166"/>
      <c r="AH148" s="166"/>
      <c r="AI148" s="166"/>
      <c r="AJ148" s="166"/>
      <c r="AK148" s="166"/>
      <c r="AL148" s="166"/>
      <c r="AM148" s="166"/>
      <c r="AN148" s="166"/>
      <c r="AO148" s="166"/>
      <c r="AR148" s="167" t="s">
        <v>1387</v>
      </c>
      <c r="AS148" s="167"/>
      <c r="AT148" s="167"/>
      <c r="AU148" s="167"/>
      <c r="AV148" s="168"/>
      <c r="AW148" s="166"/>
      <c r="AX148" s="166"/>
      <c r="AY148" s="166"/>
      <c r="AZ148" s="166"/>
      <c r="BA148" s="166"/>
    </row>
    <row r="149" spans="2:54" x14ac:dyDescent="0.2">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4" ht="13.5" thickBot="1" x14ac:dyDescent="0.25">
      <c r="B150" s="227" t="s">
        <v>32</v>
      </c>
      <c r="C150" s="227"/>
      <c r="D150" s="227"/>
      <c r="E150" s="227"/>
      <c r="F150" s="227"/>
      <c r="G150" s="227"/>
      <c r="H150" s="227"/>
      <c r="I150" s="227"/>
      <c r="J150" s="199"/>
      <c r="K150" s="199"/>
      <c r="L150" s="199"/>
      <c r="M150" s="199"/>
      <c r="N150" s="199"/>
      <c r="O150" s="199"/>
      <c r="P150" s="199"/>
      <c r="Q150" s="199"/>
      <c r="S150" s="160" t="s">
        <v>22</v>
      </c>
      <c r="T150" s="160"/>
      <c r="U150" s="160"/>
      <c r="V150" s="160"/>
      <c r="W150" s="160"/>
      <c r="X150" s="160"/>
      <c r="Y150" s="160"/>
      <c r="Z150" s="160"/>
      <c r="AA150" s="133"/>
      <c r="AB150" s="133"/>
      <c r="AC150" s="230"/>
      <c r="AD150" s="231"/>
      <c r="AE150" s="231"/>
      <c r="AF150" s="231"/>
      <c r="AG150" s="231"/>
      <c r="AH150" s="231"/>
      <c r="AI150" s="231"/>
      <c r="AJ150" s="231"/>
      <c r="AK150" s="16"/>
      <c r="AL150" s="229" t="s">
        <v>24</v>
      </c>
      <c r="AM150" s="229"/>
      <c r="AN150" s="229"/>
      <c r="AO150" s="229"/>
      <c r="AP150" s="229"/>
      <c r="AQ150" s="232"/>
      <c r="AR150" s="170"/>
      <c r="AS150" s="170"/>
      <c r="AT150" s="233"/>
      <c r="AU150" s="231"/>
      <c r="AV150" s="231"/>
      <c r="AW150" s="231"/>
      <c r="AX150" s="231"/>
      <c r="AY150" s="231"/>
      <c r="AZ150" s="231"/>
      <c r="BA150" s="231"/>
      <c r="BB150" s="25"/>
    </row>
    <row r="151" spans="2:54" ht="13.5" thickBot="1" x14ac:dyDescent="0.25">
      <c r="B151" s="170" t="s">
        <v>23</v>
      </c>
      <c r="C151" s="170"/>
      <c r="D151" s="170"/>
      <c r="E151" s="170"/>
      <c r="F151" s="170"/>
      <c r="G151" s="170"/>
      <c r="H151" s="170"/>
      <c r="I151" s="170"/>
      <c r="J151" s="166"/>
      <c r="K151" s="166"/>
      <c r="L151" s="166"/>
      <c r="M151" s="166"/>
      <c r="N151" s="166"/>
      <c r="O151" s="166"/>
      <c r="P151" s="166"/>
      <c r="Q151" s="166"/>
      <c r="S151" s="160" t="s">
        <v>26</v>
      </c>
      <c r="T151" s="160"/>
      <c r="U151" s="160"/>
      <c r="V151" s="160"/>
      <c r="W151" s="160"/>
      <c r="X151" s="160"/>
      <c r="Y151" s="160"/>
      <c r="Z151" s="160"/>
      <c r="AA151" s="160"/>
      <c r="AB151" s="160"/>
      <c r="AC151" s="166"/>
      <c r="AD151" s="166"/>
      <c r="AE151" s="166"/>
      <c r="AF151" s="166"/>
      <c r="AG151" s="172"/>
      <c r="AH151" s="172"/>
      <c r="AI151" s="172"/>
      <c r="AJ151" s="172"/>
      <c r="AL151" s="160" t="s">
        <v>25</v>
      </c>
      <c r="AM151" s="160"/>
      <c r="AN151" s="160"/>
      <c r="AO151" s="160"/>
      <c r="AP151" s="160"/>
      <c r="AQ151" s="160"/>
      <c r="AR151" s="171"/>
      <c r="AS151" s="170"/>
      <c r="AT151" s="169"/>
      <c r="AU151" s="172"/>
      <c r="AV151" s="172"/>
      <c r="AW151" s="172"/>
      <c r="AX151" s="172"/>
      <c r="AY151" s="172"/>
      <c r="AZ151" s="172"/>
      <c r="BA151" s="172"/>
    </row>
    <row r="152" spans="2:54" ht="13.5" thickBot="1" x14ac:dyDescent="0.25">
      <c r="B152" s="160" t="s">
        <v>143</v>
      </c>
      <c r="C152" s="160"/>
      <c r="D152" s="160"/>
      <c r="E152" s="160"/>
      <c r="F152" s="160"/>
      <c r="G152" s="160"/>
      <c r="H152" s="160"/>
      <c r="I152" s="160"/>
      <c r="J152" s="189"/>
      <c r="K152" s="209"/>
      <c r="L152" s="209"/>
      <c r="M152" s="209"/>
      <c r="N152" s="209"/>
      <c r="O152" s="209"/>
      <c r="P152" s="209"/>
      <c r="Q152" s="209"/>
      <c r="S152" s="160" t="s">
        <v>152</v>
      </c>
      <c r="T152" s="160"/>
      <c r="U152" s="160"/>
      <c r="V152" s="160"/>
      <c r="W152" s="160"/>
      <c r="X152" s="160"/>
      <c r="Y152" s="160"/>
      <c r="Z152" s="160"/>
      <c r="AA152" s="92"/>
      <c r="AB152" s="92"/>
      <c r="AC152" s="166"/>
      <c r="AD152" s="172"/>
      <c r="AE152" s="172"/>
      <c r="AF152" s="172"/>
      <c r="AG152" s="172"/>
      <c r="AH152" s="172"/>
      <c r="AI152" s="172"/>
      <c r="AJ152" s="172"/>
      <c r="AL152" s="160" t="s">
        <v>27</v>
      </c>
      <c r="AM152" s="160"/>
      <c r="AN152" s="160"/>
      <c r="AO152" s="160"/>
      <c r="AP152" s="160"/>
      <c r="AQ152" s="160"/>
      <c r="AR152" s="173"/>
      <c r="AS152" s="170"/>
      <c r="AT152" s="174"/>
      <c r="AU152" s="172"/>
      <c r="AV152" s="172"/>
      <c r="AW152" s="172"/>
      <c r="AX152" s="172"/>
      <c r="AY152" s="172"/>
      <c r="AZ152" s="172"/>
      <c r="BA152" s="172"/>
    </row>
    <row r="153" spans="2:54" ht="13.5" thickBot="1" x14ac:dyDescent="0.25">
      <c r="B153" s="170" t="s">
        <v>1442</v>
      </c>
      <c r="C153" s="170"/>
      <c r="D153" s="170"/>
      <c r="E153" s="170"/>
      <c r="F153" s="170"/>
      <c r="G153" s="170"/>
      <c r="H153" s="170"/>
      <c r="I153" s="170"/>
      <c r="J153" s="170"/>
      <c r="K153" s="191"/>
      <c r="L153" s="191"/>
      <c r="M153" s="184"/>
      <c r="N153" s="185"/>
      <c r="O153" s="185"/>
      <c r="P153" s="185"/>
      <c r="Q153" s="185"/>
      <c r="R153" s="185"/>
      <c r="S153" s="185"/>
      <c r="T153" s="185"/>
      <c r="U153" s="185"/>
      <c r="V153" s="186"/>
      <c r="W153" s="186"/>
      <c r="X153" s="170"/>
      <c r="Y153" s="170"/>
      <c r="Z153" s="170"/>
      <c r="AA153" s="170"/>
      <c r="AB153" s="170"/>
      <c r="AC153" s="170"/>
      <c r="AD153" s="170"/>
      <c r="AE153" s="170"/>
      <c r="AF153" s="170"/>
      <c r="AG153" s="170"/>
      <c r="AH153" s="170"/>
      <c r="AI153" s="170"/>
      <c r="AJ153" s="170"/>
      <c r="AK153" s="170"/>
      <c r="AL153" s="170"/>
      <c r="AM153" s="170"/>
      <c r="AN153" s="170"/>
      <c r="AO153" s="170"/>
      <c r="AP153" s="170"/>
      <c r="AQ153" s="170"/>
      <c r="AR153" s="170"/>
      <c r="AS153" s="170"/>
      <c r="AT153" s="170"/>
      <c r="AU153" s="170"/>
      <c r="AV153" s="170"/>
      <c r="AW153" s="170"/>
      <c r="AX153" s="170"/>
      <c r="AY153" s="170"/>
      <c r="AZ153" s="170"/>
      <c r="BA153" s="170"/>
      <c r="BB153" s="170"/>
    </row>
    <row r="154" spans="2:54" ht="13.5" thickBot="1" x14ac:dyDescent="0.25">
      <c r="B154" s="170" t="s">
        <v>29</v>
      </c>
      <c r="C154" s="170"/>
      <c r="D154" s="170"/>
      <c r="E154" s="170"/>
      <c r="F154" s="170"/>
      <c r="G154" s="170"/>
      <c r="H154" s="170"/>
      <c r="I154" s="170"/>
      <c r="J154" s="189"/>
      <c r="K154" s="209"/>
      <c r="L154" s="209"/>
      <c r="M154" s="209"/>
      <c r="N154" s="209"/>
      <c r="O154" s="209"/>
      <c r="P154" s="209"/>
      <c r="Q154" s="209"/>
      <c r="S154" s="170" t="s">
        <v>30</v>
      </c>
      <c r="T154" s="170"/>
      <c r="U154" s="170"/>
      <c r="V154" s="170"/>
      <c r="W154" s="170"/>
      <c r="X154" s="170"/>
      <c r="Y154" s="171"/>
      <c r="Z154" s="170"/>
      <c r="AA154" s="170"/>
      <c r="AB154" s="170"/>
      <c r="AC154" s="166"/>
      <c r="AD154" s="172"/>
      <c r="AE154" s="172"/>
      <c r="AF154" s="172"/>
      <c r="AG154" s="172"/>
      <c r="AH154" s="172"/>
      <c r="AI154" s="172"/>
      <c r="AJ154" s="172"/>
      <c r="AL154" s="160" t="s">
        <v>86</v>
      </c>
      <c r="AM154" s="160"/>
      <c r="AN154" s="160"/>
      <c r="AO154" s="160"/>
      <c r="AP154" s="160"/>
      <c r="AQ154" s="160"/>
      <c r="AR154" s="160"/>
      <c r="AS154" s="160"/>
      <c r="AT154" s="160"/>
      <c r="AU154" s="199"/>
      <c r="AV154" s="199"/>
      <c r="AW154" s="199"/>
      <c r="AX154" s="199"/>
      <c r="AY154" s="199"/>
      <c r="AZ154" s="199"/>
      <c r="BA154" s="199"/>
    </row>
    <row r="155" spans="2:54" ht="13.5" thickBot="1" x14ac:dyDescent="0.25">
      <c r="B155" s="170" t="s">
        <v>87</v>
      </c>
      <c r="C155" s="170"/>
      <c r="D155" s="170"/>
      <c r="E155" s="170"/>
      <c r="F155" s="170"/>
      <c r="G155" s="170"/>
      <c r="H155" s="170"/>
      <c r="I155" s="170"/>
      <c r="J155" s="228"/>
      <c r="K155" s="228"/>
      <c r="L155" s="228"/>
      <c r="M155" s="228"/>
      <c r="N155" s="228"/>
      <c r="O155" s="228"/>
      <c r="P155" s="228"/>
      <c r="Q155" s="228"/>
      <c r="S155" s="170" t="s">
        <v>88</v>
      </c>
      <c r="T155" s="170"/>
      <c r="U155" s="170"/>
      <c r="V155" s="170"/>
      <c r="W155" s="170"/>
      <c r="X155" s="170"/>
      <c r="Y155" s="171"/>
      <c r="Z155" s="170"/>
      <c r="AA155" s="170"/>
      <c r="AB155" s="170"/>
      <c r="AC155" s="166"/>
      <c r="AD155" s="172"/>
      <c r="AE155" s="172"/>
      <c r="AF155" s="172"/>
      <c r="AG155" s="172"/>
      <c r="AH155" s="172"/>
      <c r="AI155" s="172"/>
      <c r="AJ155" s="172"/>
      <c r="AL155" s="160" t="s">
        <v>89</v>
      </c>
      <c r="AM155" s="160"/>
      <c r="AN155" s="160"/>
      <c r="AO155" s="160"/>
      <c r="AP155" s="160"/>
      <c r="AQ155" s="160"/>
      <c r="AR155" s="160"/>
      <c r="AS155" s="160"/>
      <c r="AT155" s="160"/>
      <c r="AU155" s="160"/>
      <c r="AV155" s="169"/>
      <c r="AW155" s="169"/>
      <c r="AX155" s="169"/>
      <c r="AY155" s="169"/>
      <c r="AZ155" s="169"/>
      <c r="BA155" s="169"/>
    </row>
    <row r="156" spans="2:54" ht="13.5" thickBot="1" x14ac:dyDescent="0.25">
      <c r="B156" s="170" t="s">
        <v>31</v>
      </c>
      <c r="C156" s="170"/>
      <c r="D156" s="170"/>
      <c r="E156" s="170"/>
      <c r="F156" s="170"/>
      <c r="G156" s="170"/>
      <c r="H156" s="171"/>
      <c r="I156" s="170"/>
      <c r="J156" s="166"/>
      <c r="K156" s="172"/>
      <c r="L156" s="172"/>
      <c r="M156" s="172"/>
      <c r="N156" s="172"/>
      <c r="O156" s="172"/>
      <c r="P156" s="172"/>
      <c r="Q156" s="172"/>
      <c r="S156" s="160" t="s">
        <v>20</v>
      </c>
      <c r="T156" s="160"/>
      <c r="U156" s="160"/>
      <c r="V156" s="160"/>
      <c r="W156" s="160"/>
      <c r="X156" s="160"/>
      <c r="Y156" s="173"/>
      <c r="Z156" s="170"/>
      <c r="AA156" s="170"/>
      <c r="AB156" s="170"/>
      <c r="AC156" s="174"/>
      <c r="AD156" s="172"/>
      <c r="AE156" s="172"/>
      <c r="AF156" s="172"/>
      <c r="AG156" s="172"/>
      <c r="AH156" s="172"/>
      <c r="AI156" s="172"/>
      <c r="AJ156" s="172"/>
      <c r="AL156" s="170" t="s">
        <v>84</v>
      </c>
      <c r="AM156" s="170"/>
      <c r="AN156" s="170"/>
      <c r="AO156" s="170"/>
      <c r="AP156" s="170"/>
      <c r="AQ156" s="170"/>
      <c r="AR156" s="170"/>
      <c r="AS156" s="170"/>
      <c r="AT156" s="170"/>
      <c r="AV156" s="87"/>
      <c r="AW156" s="15" t="s">
        <v>37</v>
      </c>
      <c r="AZ156" s="87"/>
      <c r="BA156" s="15" t="s">
        <v>0</v>
      </c>
    </row>
    <row r="157" spans="2:54" ht="13.5" thickBot="1" x14ac:dyDescent="0.25">
      <c r="B157" s="170"/>
      <c r="C157" s="170"/>
      <c r="D157" s="170"/>
      <c r="E157" s="170"/>
      <c r="F157" s="170"/>
      <c r="G157" s="170"/>
      <c r="H157" s="170"/>
      <c r="I157" s="170"/>
      <c r="J157" s="170"/>
      <c r="K157" s="170"/>
      <c r="L157" s="170"/>
      <c r="M157" s="170"/>
      <c r="N157" s="170"/>
      <c r="O157" s="170"/>
      <c r="P157" s="170"/>
      <c r="Q157" s="170"/>
      <c r="R157" s="170"/>
      <c r="S157" s="170"/>
      <c r="T157" s="170"/>
      <c r="U157" s="170"/>
      <c r="V157" s="170"/>
      <c r="W157" s="170"/>
      <c r="X157" s="170"/>
      <c r="Y157" s="170"/>
      <c r="Z157" s="170"/>
      <c r="AA157" s="170"/>
      <c r="AB157" s="170"/>
      <c r="AC157" s="170"/>
      <c r="AD157" s="170"/>
      <c r="AE157" s="170"/>
      <c r="AF157" s="170"/>
      <c r="AG157" s="170"/>
      <c r="AH157" s="170"/>
      <c r="AI157" s="170"/>
      <c r="AJ157" s="170"/>
      <c r="AK157" s="170"/>
      <c r="AL157" s="170"/>
      <c r="AM157" s="170"/>
      <c r="AN157" s="170"/>
      <c r="AO157" s="170"/>
      <c r="AP157" s="170"/>
      <c r="AQ157" s="170"/>
      <c r="AR157" s="170"/>
      <c r="AS157" s="170"/>
      <c r="AT157" s="170"/>
      <c r="AU157" s="170"/>
      <c r="AV157" s="170"/>
      <c r="AW157" s="170"/>
      <c r="AX157" s="170"/>
      <c r="AY157" s="170"/>
      <c r="AZ157" s="170"/>
      <c r="BA157" s="170"/>
    </row>
    <row r="158" spans="2:54" ht="13.5" thickBot="1" x14ac:dyDescent="0.25">
      <c r="B158" s="160" t="s">
        <v>36</v>
      </c>
      <c r="C158" s="160"/>
      <c r="D158" s="160"/>
      <c r="E158" s="160"/>
      <c r="F158" s="160"/>
      <c r="G158" s="160"/>
      <c r="H158" s="160"/>
      <c r="I158" s="160"/>
      <c r="J158" s="160"/>
      <c r="K158" s="160"/>
      <c r="L158" s="160"/>
      <c r="M158" s="160"/>
      <c r="O158" s="86"/>
      <c r="P158" s="161" t="s">
        <v>37</v>
      </c>
      <c r="Q158" s="162"/>
      <c r="R158" s="86"/>
      <c r="S158" s="161" t="s">
        <v>0</v>
      </c>
      <c r="T158" s="160"/>
      <c r="V158" s="160" t="s">
        <v>38</v>
      </c>
      <c r="W158" s="160"/>
      <c r="X158" s="160"/>
      <c r="Y158" s="160"/>
      <c r="Z158" s="160"/>
      <c r="AA158" s="160"/>
      <c r="AB158" s="160"/>
      <c r="AC158" s="160"/>
      <c r="AD158" s="160"/>
      <c r="AE158" s="160"/>
      <c r="AF158" s="163"/>
      <c r="AG158" s="163"/>
      <c r="AH158" s="163"/>
      <c r="AI158" s="163"/>
      <c r="AJ158" s="163"/>
      <c r="AK158" s="163"/>
      <c r="AL158" s="163"/>
      <c r="AM158" s="163"/>
      <c r="AN158" s="163"/>
      <c r="AO158" s="163"/>
      <c r="AP158" s="163"/>
      <c r="AQ158" s="163"/>
      <c r="AR158" s="163"/>
      <c r="AS158" s="163"/>
      <c r="AT158" s="163"/>
      <c r="AU158" s="163"/>
      <c r="AV158" s="163"/>
      <c r="AW158" s="163"/>
      <c r="AX158" s="163"/>
      <c r="AY158" s="163"/>
      <c r="AZ158" s="163"/>
      <c r="BA158" s="163"/>
    </row>
    <row r="159" spans="2:54" ht="13.5" thickBot="1" x14ac:dyDescent="0.25">
      <c r="B159" s="160" t="s">
        <v>39</v>
      </c>
      <c r="C159" s="160"/>
      <c r="D159" s="160"/>
      <c r="E159" s="160"/>
      <c r="F159" s="160"/>
      <c r="G159" s="160"/>
      <c r="H159" s="160"/>
      <c r="I159" s="160"/>
      <c r="J159" s="160"/>
      <c r="K159" s="160"/>
      <c r="L159" s="15"/>
      <c r="M159" s="164" t="s">
        <v>40</v>
      </c>
      <c r="N159" s="164"/>
      <c r="O159" s="164"/>
      <c r="P159" s="164"/>
      <c r="Q159" s="163"/>
      <c r="R159" s="163"/>
      <c r="S159" s="163"/>
      <c r="T159" s="163"/>
      <c r="U159" s="163"/>
      <c r="V159" s="163"/>
      <c r="W159" s="163"/>
      <c r="X159" s="163"/>
      <c r="Y159" s="163"/>
      <c r="AA159" s="15"/>
      <c r="AB159" s="165" t="s">
        <v>41</v>
      </c>
      <c r="AC159" s="165"/>
      <c r="AD159" s="165"/>
      <c r="AE159" s="165"/>
      <c r="AF159" s="165"/>
      <c r="AG159" s="166"/>
      <c r="AH159" s="166"/>
      <c r="AI159" s="166"/>
      <c r="AJ159" s="166"/>
      <c r="AK159" s="166"/>
      <c r="AL159" s="166"/>
      <c r="AM159" s="166"/>
      <c r="AN159" s="166"/>
      <c r="AO159" s="166"/>
      <c r="AR159" s="167" t="s">
        <v>1387</v>
      </c>
      <c r="AS159" s="167"/>
      <c r="AT159" s="167"/>
      <c r="AU159" s="167"/>
      <c r="AV159" s="168"/>
      <c r="AW159" s="166"/>
      <c r="AX159" s="166"/>
      <c r="AY159" s="166"/>
      <c r="AZ159" s="166"/>
      <c r="BA159" s="166"/>
    </row>
    <row r="160" spans="2:54" x14ac:dyDescent="0.2">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4" ht="13.5" thickBot="1" x14ac:dyDescent="0.25">
      <c r="B161" s="227" t="s">
        <v>32</v>
      </c>
      <c r="C161" s="227"/>
      <c r="D161" s="227"/>
      <c r="E161" s="227"/>
      <c r="F161" s="227"/>
      <c r="G161" s="227"/>
      <c r="H161" s="227"/>
      <c r="I161" s="227"/>
      <c r="J161" s="199"/>
      <c r="K161" s="199"/>
      <c r="L161" s="199"/>
      <c r="M161" s="199"/>
      <c r="N161" s="199"/>
      <c r="O161" s="199"/>
      <c r="P161" s="199"/>
      <c r="Q161" s="199"/>
      <c r="S161" s="160" t="s">
        <v>22</v>
      </c>
      <c r="T161" s="160"/>
      <c r="U161" s="160"/>
      <c r="V161" s="160"/>
      <c r="W161" s="160"/>
      <c r="X161" s="160"/>
      <c r="Y161" s="160"/>
      <c r="Z161" s="160"/>
      <c r="AA161" s="133"/>
      <c r="AB161" s="133"/>
      <c r="AC161" s="230"/>
      <c r="AD161" s="231"/>
      <c r="AE161" s="231"/>
      <c r="AF161" s="231"/>
      <c r="AG161" s="231"/>
      <c r="AH161" s="231"/>
      <c r="AI161" s="231"/>
      <c r="AJ161" s="231"/>
      <c r="AK161" s="16"/>
      <c r="AL161" s="229" t="s">
        <v>24</v>
      </c>
      <c r="AM161" s="229"/>
      <c r="AN161" s="229"/>
      <c r="AO161" s="229"/>
      <c r="AP161" s="229"/>
      <c r="AQ161" s="232"/>
      <c r="AR161" s="170"/>
      <c r="AS161" s="170"/>
      <c r="AT161" s="233"/>
      <c r="AU161" s="231"/>
      <c r="AV161" s="231"/>
      <c r="AW161" s="231"/>
      <c r="AX161" s="231"/>
      <c r="AY161" s="231"/>
      <c r="AZ161" s="231"/>
      <c r="BA161" s="231"/>
      <c r="BB161" s="25"/>
    </row>
    <row r="162" spans="2:54" ht="13.5" thickBot="1" x14ac:dyDescent="0.25">
      <c r="B162" s="170" t="s">
        <v>23</v>
      </c>
      <c r="C162" s="170"/>
      <c r="D162" s="170"/>
      <c r="E162" s="170"/>
      <c r="F162" s="170"/>
      <c r="G162" s="170"/>
      <c r="H162" s="170"/>
      <c r="I162" s="170"/>
      <c r="J162" s="166"/>
      <c r="K162" s="166"/>
      <c r="L162" s="166"/>
      <c r="M162" s="166"/>
      <c r="N162" s="166"/>
      <c r="O162" s="166"/>
      <c r="P162" s="166"/>
      <c r="Q162" s="166"/>
      <c r="S162" s="160" t="s">
        <v>26</v>
      </c>
      <c r="T162" s="160"/>
      <c r="U162" s="160"/>
      <c r="V162" s="160"/>
      <c r="W162" s="160"/>
      <c r="X162" s="160"/>
      <c r="Y162" s="160"/>
      <c r="Z162" s="160"/>
      <c r="AA162" s="160"/>
      <c r="AB162" s="160"/>
      <c r="AC162" s="166"/>
      <c r="AD162" s="166"/>
      <c r="AE162" s="166"/>
      <c r="AF162" s="166"/>
      <c r="AG162" s="172"/>
      <c r="AH162" s="172"/>
      <c r="AI162" s="172"/>
      <c r="AJ162" s="172"/>
      <c r="AL162" s="160" t="s">
        <v>25</v>
      </c>
      <c r="AM162" s="160"/>
      <c r="AN162" s="160"/>
      <c r="AO162" s="160"/>
      <c r="AP162" s="160"/>
      <c r="AQ162" s="160"/>
      <c r="AR162" s="171"/>
      <c r="AS162" s="170"/>
      <c r="AT162" s="169"/>
      <c r="AU162" s="172"/>
      <c r="AV162" s="172"/>
      <c r="AW162" s="172"/>
      <c r="AX162" s="172"/>
      <c r="AY162" s="172"/>
      <c r="AZ162" s="172"/>
      <c r="BA162" s="172"/>
    </row>
    <row r="163" spans="2:54" ht="13.5" thickBot="1" x14ac:dyDescent="0.25">
      <c r="B163" s="160" t="s">
        <v>143</v>
      </c>
      <c r="C163" s="160"/>
      <c r="D163" s="160"/>
      <c r="E163" s="160"/>
      <c r="F163" s="160"/>
      <c r="G163" s="160"/>
      <c r="H163" s="160"/>
      <c r="I163" s="160"/>
      <c r="J163" s="189"/>
      <c r="K163" s="209"/>
      <c r="L163" s="209"/>
      <c r="M163" s="209"/>
      <c r="N163" s="209"/>
      <c r="O163" s="209"/>
      <c r="P163" s="209"/>
      <c r="Q163" s="209"/>
      <c r="S163" s="160" t="s">
        <v>152</v>
      </c>
      <c r="T163" s="160"/>
      <c r="U163" s="160"/>
      <c r="V163" s="160"/>
      <c r="W163" s="160"/>
      <c r="X163" s="160"/>
      <c r="Y163" s="160"/>
      <c r="Z163" s="160"/>
      <c r="AA163" s="92"/>
      <c r="AB163" s="92"/>
      <c r="AC163" s="166"/>
      <c r="AD163" s="172"/>
      <c r="AE163" s="172"/>
      <c r="AF163" s="172"/>
      <c r="AG163" s="172"/>
      <c r="AH163" s="172"/>
      <c r="AI163" s="172"/>
      <c r="AJ163" s="172"/>
      <c r="AL163" s="160" t="s">
        <v>27</v>
      </c>
      <c r="AM163" s="160"/>
      <c r="AN163" s="160"/>
      <c r="AO163" s="160"/>
      <c r="AP163" s="160"/>
      <c r="AQ163" s="160"/>
      <c r="AR163" s="173"/>
      <c r="AS163" s="170"/>
      <c r="AT163" s="174"/>
      <c r="AU163" s="172"/>
      <c r="AV163" s="172"/>
      <c r="AW163" s="172"/>
      <c r="AX163" s="172"/>
      <c r="AY163" s="172"/>
      <c r="AZ163" s="172"/>
      <c r="BA163" s="172"/>
    </row>
    <row r="164" spans="2:54" ht="13.5" thickBot="1" x14ac:dyDescent="0.25">
      <c r="B164" s="170" t="s">
        <v>1442</v>
      </c>
      <c r="C164" s="170"/>
      <c r="D164" s="170"/>
      <c r="E164" s="170"/>
      <c r="F164" s="170"/>
      <c r="G164" s="170"/>
      <c r="H164" s="170"/>
      <c r="I164" s="170"/>
      <c r="J164" s="170"/>
      <c r="K164" s="191"/>
      <c r="L164" s="191"/>
      <c r="M164" s="184"/>
      <c r="N164" s="185"/>
      <c r="O164" s="185"/>
      <c r="P164" s="185"/>
      <c r="Q164" s="185"/>
      <c r="R164" s="185"/>
      <c r="S164" s="185"/>
      <c r="T164" s="185"/>
      <c r="U164" s="185"/>
      <c r="V164" s="186"/>
      <c r="W164" s="186"/>
      <c r="X164" s="170"/>
      <c r="Y164" s="170"/>
      <c r="Z164" s="170"/>
      <c r="AA164" s="170"/>
      <c r="AB164" s="170"/>
      <c r="AC164" s="170"/>
      <c r="AD164" s="170"/>
      <c r="AE164" s="170"/>
      <c r="AF164" s="170"/>
      <c r="AG164" s="170"/>
      <c r="AH164" s="170"/>
      <c r="AI164" s="170"/>
      <c r="AJ164" s="170"/>
      <c r="AK164" s="170"/>
      <c r="AL164" s="170"/>
      <c r="AM164" s="170"/>
      <c r="AN164" s="170"/>
      <c r="AO164" s="170"/>
      <c r="AP164" s="170"/>
      <c r="AQ164" s="170"/>
      <c r="AR164" s="170"/>
      <c r="AS164" s="170"/>
      <c r="AT164" s="170"/>
      <c r="AU164" s="170"/>
      <c r="AV164" s="170"/>
      <c r="AW164" s="170"/>
      <c r="AX164" s="170"/>
      <c r="AY164" s="170"/>
      <c r="AZ164" s="170"/>
      <c r="BA164" s="170"/>
      <c r="BB164" s="170"/>
    </row>
    <row r="165" spans="2:54" ht="13.5" thickBot="1" x14ac:dyDescent="0.25">
      <c r="B165" s="170" t="s">
        <v>29</v>
      </c>
      <c r="C165" s="170"/>
      <c r="D165" s="170"/>
      <c r="E165" s="170"/>
      <c r="F165" s="170"/>
      <c r="G165" s="170"/>
      <c r="H165" s="170"/>
      <c r="I165" s="170"/>
      <c r="J165" s="189"/>
      <c r="K165" s="209"/>
      <c r="L165" s="209"/>
      <c r="M165" s="209"/>
      <c r="N165" s="209"/>
      <c r="O165" s="209"/>
      <c r="P165" s="209"/>
      <c r="Q165" s="209"/>
      <c r="S165" s="170" t="s">
        <v>30</v>
      </c>
      <c r="T165" s="170"/>
      <c r="U165" s="170"/>
      <c r="V165" s="170"/>
      <c r="W165" s="170"/>
      <c r="X165" s="170"/>
      <c r="Y165" s="171"/>
      <c r="Z165" s="170"/>
      <c r="AA165" s="170"/>
      <c r="AB165" s="170"/>
      <c r="AC165" s="166"/>
      <c r="AD165" s="172"/>
      <c r="AE165" s="172"/>
      <c r="AF165" s="172"/>
      <c r="AG165" s="172"/>
      <c r="AH165" s="172"/>
      <c r="AI165" s="172"/>
      <c r="AJ165" s="172"/>
      <c r="AL165" s="160" t="s">
        <v>86</v>
      </c>
      <c r="AM165" s="160"/>
      <c r="AN165" s="160"/>
      <c r="AO165" s="160"/>
      <c r="AP165" s="160"/>
      <c r="AQ165" s="160"/>
      <c r="AR165" s="160"/>
      <c r="AS165" s="160"/>
      <c r="AT165" s="160"/>
      <c r="AU165" s="199"/>
      <c r="AV165" s="199"/>
      <c r="AW165" s="199"/>
      <c r="AX165" s="199"/>
      <c r="AY165" s="199"/>
      <c r="AZ165" s="199"/>
      <c r="BA165" s="199"/>
    </row>
    <row r="166" spans="2:54" ht="13.5" thickBot="1" x14ac:dyDescent="0.25">
      <c r="B166" s="170" t="s">
        <v>87</v>
      </c>
      <c r="C166" s="170"/>
      <c r="D166" s="170"/>
      <c r="E166" s="170"/>
      <c r="F166" s="170"/>
      <c r="G166" s="170"/>
      <c r="H166" s="170"/>
      <c r="I166" s="170"/>
      <c r="J166" s="228"/>
      <c r="K166" s="228"/>
      <c r="L166" s="228"/>
      <c r="M166" s="228"/>
      <c r="N166" s="228"/>
      <c r="O166" s="228"/>
      <c r="P166" s="228"/>
      <c r="Q166" s="228"/>
      <c r="S166" s="170" t="s">
        <v>88</v>
      </c>
      <c r="T166" s="170"/>
      <c r="U166" s="170"/>
      <c r="V166" s="170"/>
      <c r="W166" s="170"/>
      <c r="X166" s="170"/>
      <c r="Y166" s="171"/>
      <c r="Z166" s="170"/>
      <c r="AA166" s="170"/>
      <c r="AB166" s="170"/>
      <c r="AC166" s="166"/>
      <c r="AD166" s="172"/>
      <c r="AE166" s="172"/>
      <c r="AF166" s="172"/>
      <c r="AG166" s="172"/>
      <c r="AH166" s="172"/>
      <c r="AI166" s="172"/>
      <c r="AJ166" s="172"/>
      <c r="AL166" s="160" t="s">
        <v>89</v>
      </c>
      <c r="AM166" s="160"/>
      <c r="AN166" s="160"/>
      <c r="AO166" s="160"/>
      <c r="AP166" s="160"/>
      <c r="AQ166" s="160"/>
      <c r="AR166" s="160"/>
      <c r="AS166" s="160"/>
      <c r="AT166" s="160"/>
      <c r="AU166" s="160"/>
      <c r="AV166" s="169"/>
      <c r="AW166" s="169"/>
      <c r="AX166" s="169"/>
      <c r="AY166" s="169"/>
      <c r="AZ166" s="169"/>
      <c r="BA166" s="169"/>
    </row>
    <row r="167" spans="2:54" ht="13.5" thickBot="1" x14ac:dyDescent="0.25">
      <c r="B167" s="170" t="s">
        <v>31</v>
      </c>
      <c r="C167" s="170"/>
      <c r="D167" s="170"/>
      <c r="E167" s="170"/>
      <c r="F167" s="170"/>
      <c r="G167" s="170"/>
      <c r="H167" s="171"/>
      <c r="I167" s="170"/>
      <c r="J167" s="166"/>
      <c r="K167" s="172"/>
      <c r="L167" s="172"/>
      <c r="M167" s="172"/>
      <c r="N167" s="172"/>
      <c r="O167" s="172"/>
      <c r="P167" s="172"/>
      <c r="Q167" s="172"/>
      <c r="S167" s="160" t="s">
        <v>20</v>
      </c>
      <c r="T167" s="160"/>
      <c r="U167" s="160"/>
      <c r="V167" s="160"/>
      <c r="W167" s="160"/>
      <c r="X167" s="160"/>
      <c r="Y167" s="173"/>
      <c r="Z167" s="170"/>
      <c r="AA167" s="170"/>
      <c r="AB167" s="170"/>
      <c r="AC167" s="174"/>
      <c r="AD167" s="172"/>
      <c r="AE167" s="172"/>
      <c r="AF167" s="172"/>
      <c r="AG167" s="172"/>
      <c r="AH167" s="172"/>
      <c r="AI167" s="172"/>
      <c r="AJ167" s="172"/>
      <c r="AL167" s="170" t="s">
        <v>84</v>
      </c>
      <c r="AM167" s="170"/>
      <c r="AN167" s="170"/>
      <c r="AO167" s="170"/>
      <c r="AP167" s="170"/>
      <c r="AQ167" s="170"/>
      <c r="AR167" s="170"/>
      <c r="AS167" s="170"/>
      <c r="AT167" s="170"/>
      <c r="AV167" s="87"/>
      <c r="AW167" s="15" t="s">
        <v>37</v>
      </c>
      <c r="AZ167" s="87"/>
      <c r="BA167" s="15" t="s">
        <v>0</v>
      </c>
    </row>
    <row r="168" spans="2:54" ht="9" customHeight="1" thickBot="1" x14ac:dyDescent="0.25">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0"/>
      <c r="AR168" s="170"/>
      <c r="AS168" s="170"/>
      <c r="AT168" s="170"/>
      <c r="AU168" s="170"/>
      <c r="AV168" s="170"/>
      <c r="AW168" s="170"/>
      <c r="AX168" s="170"/>
      <c r="AY168" s="170"/>
      <c r="AZ168" s="170"/>
      <c r="BA168" s="170"/>
    </row>
    <row r="169" spans="2:54" ht="13.5" thickBot="1" x14ac:dyDescent="0.25">
      <c r="B169" s="160" t="s">
        <v>36</v>
      </c>
      <c r="C169" s="160"/>
      <c r="D169" s="160"/>
      <c r="E169" s="160"/>
      <c r="F169" s="160"/>
      <c r="G169" s="160"/>
      <c r="H169" s="160"/>
      <c r="I169" s="160"/>
      <c r="J169" s="160"/>
      <c r="K169" s="160"/>
      <c r="L169" s="160"/>
      <c r="M169" s="160"/>
      <c r="O169" s="86"/>
      <c r="P169" s="161" t="s">
        <v>37</v>
      </c>
      <c r="Q169" s="162"/>
      <c r="R169" s="86"/>
      <c r="S169" s="161" t="s">
        <v>0</v>
      </c>
      <c r="T169" s="160"/>
      <c r="V169" s="160" t="s">
        <v>38</v>
      </c>
      <c r="W169" s="160"/>
      <c r="X169" s="160"/>
      <c r="Y169" s="160"/>
      <c r="Z169" s="160"/>
      <c r="AA169" s="160"/>
      <c r="AB169" s="160"/>
      <c r="AC169" s="160"/>
      <c r="AD169" s="160"/>
      <c r="AE169" s="160"/>
      <c r="AF169" s="163"/>
      <c r="AG169" s="163"/>
      <c r="AH169" s="163"/>
      <c r="AI169" s="163"/>
      <c r="AJ169" s="163"/>
      <c r="AK169" s="163"/>
      <c r="AL169" s="163"/>
      <c r="AM169" s="163"/>
      <c r="AN169" s="163"/>
      <c r="AO169" s="163"/>
      <c r="AP169" s="163"/>
      <c r="AQ169" s="163"/>
      <c r="AR169" s="163"/>
      <c r="AS169" s="163"/>
      <c r="AT169" s="163"/>
      <c r="AU169" s="163"/>
      <c r="AV169" s="163"/>
      <c r="AW169" s="163"/>
      <c r="AX169" s="163"/>
      <c r="AY169" s="163"/>
      <c r="AZ169" s="163"/>
      <c r="BA169" s="163"/>
    </row>
    <row r="170" spans="2:54" ht="13.5" thickBot="1" x14ac:dyDescent="0.25">
      <c r="B170" s="160" t="s">
        <v>39</v>
      </c>
      <c r="C170" s="160"/>
      <c r="D170" s="160"/>
      <c r="E170" s="160"/>
      <c r="F170" s="160"/>
      <c r="G170" s="160"/>
      <c r="H170" s="160"/>
      <c r="I170" s="160"/>
      <c r="J170" s="160"/>
      <c r="K170" s="160"/>
      <c r="L170" s="15"/>
      <c r="M170" s="164" t="s">
        <v>40</v>
      </c>
      <c r="N170" s="164"/>
      <c r="O170" s="164"/>
      <c r="P170" s="164"/>
      <c r="Q170" s="163"/>
      <c r="R170" s="163"/>
      <c r="S170" s="163"/>
      <c r="T170" s="163"/>
      <c r="U170" s="163"/>
      <c r="V170" s="163"/>
      <c r="W170" s="163"/>
      <c r="X170" s="163"/>
      <c r="Y170" s="163"/>
      <c r="AA170" s="15"/>
      <c r="AB170" s="165" t="s">
        <v>41</v>
      </c>
      <c r="AC170" s="165"/>
      <c r="AD170" s="165"/>
      <c r="AE170" s="165"/>
      <c r="AF170" s="165"/>
      <c r="AG170" s="166"/>
      <c r="AH170" s="166"/>
      <c r="AI170" s="166"/>
      <c r="AJ170" s="166"/>
      <c r="AK170" s="166"/>
      <c r="AL170" s="166"/>
      <c r="AM170" s="166"/>
      <c r="AN170" s="166"/>
      <c r="AO170" s="166"/>
      <c r="AR170" s="167" t="s">
        <v>1387</v>
      </c>
      <c r="AS170" s="167"/>
      <c r="AT170" s="167"/>
      <c r="AU170" s="167"/>
      <c r="AV170" s="168"/>
      <c r="AW170" s="166"/>
      <c r="AX170" s="166"/>
      <c r="AY170" s="166"/>
      <c r="AZ170" s="166"/>
      <c r="BA170" s="166"/>
    </row>
    <row r="171" spans="2:54" x14ac:dyDescent="0.2">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4" ht="13.5" thickBot="1" x14ac:dyDescent="0.25">
      <c r="B172" s="227" t="s">
        <v>32</v>
      </c>
      <c r="C172" s="227"/>
      <c r="D172" s="227"/>
      <c r="E172" s="227"/>
      <c r="F172" s="227"/>
      <c r="G172" s="227"/>
      <c r="H172" s="227"/>
      <c r="I172" s="227"/>
      <c r="J172" s="199"/>
      <c r="K172" s="199"/>
      <c r="L172" s="199"/>
      <c r="M172" s="199"/>
      <c r="N172" s="199"/>
      <c r="O172" s="199"/>
      <c r="P172" s="199"/>
      <c r="Q172" s="199"/>
      <c r="S172" s="160" t="s">
        <v>22</v>
      </c>
      <c r="T172" s="160"/>
      <c r="U172" s="160"/>
      <c r="V172" s="160"/>
      <c r="W172" s="160"/>
      <c r="X172" s="160"/>
      <c r="Y172" s="160"/>
      <c r="Z172" s="160"/>
      <c r="AA172" s="133"/>
      <c r="AB172" s="133"/>
      <c r="AC172" s="230"/>
      <c r="AD172" s="231"/>
      <c r="AE172" s="231"/>
      <c r="AF172" s="231"/>
      <c r="AG172" s="231"/>
      <c r="AH172" s="231"/>
      <c r="AI172" s="231"/>
      <c r="AJ172" s="231"/>
      <c r="AK172" s="16"/>
      <c r="AL172" s="229" t="s">
        <v>24</v>
      </c>
      <c r="AM172" s="229"/>
      <c r="AN172" s="229"/>
      <c r="AO172" s="229"/>
      <c r="AP172" s="229"/>
      <c r="AQ172" s="232"/>
      <c r="AR172" s="170"/>
      <c r="AS172" s="170"/>
      <c r="AT172" s="233"/>
      <c r="AU172" s="231"/>
      <c r="AV172" s="231"/>
      <c r="AW172" s="231"/>
      <c r="AX172" s="231"/>
      <c r="AY172" s="231"/>
      <c r="AZ172" s="231"/>
      <c r="BA172" s="231"/>
      <c r="BB172" s="25"/>
    </row>
    <row r="173" spans="2:54" ht="13.5" thickBot="1" x14ac:dyDescent="0.25">
      <c r="B173" s="170" t="s">
        <v>23</v>
      </c>
      <c r="C173" s="170"/>
      <c r="D173" s="170"/>
      <c r="E173" s="170"/>
      <c r="F173" s="170"/>
      <c r="G173" s="170"/>
      <c r="H173" s="170"/>
      <c r="I173" s="170"/>
      <c r="J173" s="166"/>
      <c r="K173" s="166"/>
      <c r="L173" s="166"/>
      <c r="M173" s="166"/>
      <c r="N173" s="166"/>
      <c r="O173" s="166"/>
      <c r="P173" s="166"/>
      <c r="Q173" s="166"/>
      <c r="S173" s="160" t="s">
        <v>26</v>
      </c>
      <c r="T173" s="160"/>
      <c r="U173" s="160"/>
      <c r="V173" s="160"/>
      <c r="W173" s="160"/>
      <c r="X173" s="160"/>
      <c r="Y173" s="160"/>
      <c r="Z173" s="160"/>
      <c r="AA173" s="160"/>
      <c r="AB173" s="160"/>
      <c r="AC173" s="166"/>
      <c r="AD173" s="166"/>
      <c r="AE173" s="166"/>
      <c r="AF173" s="166"/>
      <c r="AG173" s="172"/>
      <c r="AH173" s="172"/>
      <c r="AI173" s="172"/>
      <c r="AJ173" s="172"/>
      <c r="AL173" s="160" t="s">
        <v>25</v>
      </c>
      <c r="AM173" s="160"/>
      <c r="AN173" s="160"/>
      <c r="AO173" s="160"/>
      <c r="AP173" s="160"/>
      <c r="AQ173" s="160"/>
      <c r="AR173" s="171"/>
      <c r="AS173" s="170"/>
      <c r="AT173" s="169"/>
      <c r="AU173" s="172"/>
      <c r="AV173" s="172"/>
      <c r="AW173" s="172"/>
      <c r="AX173" s="172"/>
      <c r="AY173" s="172"/>
      <c r="AZ173" s="172"/>
      <c r="BA173" s="172"/>
    </row>
    <row r="174" spans="2:54" ht="13.5" thickBot="1" x14ac:dyDescent="0.25">
      <c r="B174" s="160" t="s">
        <v>143</v>
      </c>
      <c r="C174" s="160"/>
      <c r="D174" s="160"/>
      <c r="E174" s="160"/>
      <c r="F174" s="160"/>
      <c r="G174" s="160"/>
      <c r="H174" s="160"/>
      <c r="I174" s="160"/>
      <c r="J174" s="189"/>
      <c r="K174" s="209"/>
      <c r="L174" s="209"/>
      <c r="M174" s="209"/>
      <c r="N174" s="209"/>
      <c r="O174" s="209"/>
      <c r="P174" s="209"/>
      <c r="Q174" s="209"/>
      <c r="S174" s="160" t="s">
        <v>152</v>
      </c>
      <c r="T174" s="160"/>
      <c r="U174" s="160"/>
      <c r="V174" s="160"/>
      <c r="W174" s="160"/>
      <c r="X174" s="160"/>
      <c r="Y174" s="160"/>
      <c r="Z174" s="160"/>
      <c r="AA174" s="92"/>
      <c r="AB174" s="92"/>
      <c r="AC174" s="166"/>
      <c r="AD174" s="172"/>
      <c r="AE174" s="172"/>
      <c r="AF174" s="172"/>
      <c r="AG174" s="172"/>
      <c r="AH174" s="172"/>
      <c r="AI174" s="172"/>
      <c r="AJ174" s="172"/>
      <c r="AL174" s="160" t="s">
        <v>27</v>
      </c>
      <c r="AM174" s="160"/>
      <c r="AN174" s="160"/>
      <c r="AO174" s="160"/>
      <c r="AP174" s="160"/>
      <c r="AQ174" s="160"/>
      <c r="AR174" s="173"/>
      <c r="AS174" s="170"/>
      <c r="AT174" s="174"/>
      <c r="AU174" s="172"/>
      <c r="AV174" s="172"/>
      <c r="AW174" s="172"/>
      <c r="AX174" s="172"/>
      <c r="AY174" s="172"/>
      <c r="AZ174" s="172"/>
      <c r="BA174" s="172"/>
    </row>
    <row r="175" spans="2:54" ht="13.5" thickBot="1" x14ac:dyDescent="0.25">
      <c r="B175" s="170" t="s">
        <v>1442</v>
      </c>
      <c r="C175" s="170"/>
      <c r="D175" s="170"/>
      <c r="E175" s="170"/>
      <c r="F175" s="170"/>
      <c r="G175" s="170"/>
      <c r="H175" s="170"/>
      <c r="I175" s="170"/>
      <c r="J175" s="170"/>
      <c r="K175" s="191"/>
      <c r="L175" s="191"/>
      <c r="M175" s="184"/>
      <c r="N175" s="185"/>
      <c r="O175" s="185"/>
      <c r="P175" s="185"/>
      <c r="Q175" s="185"/>
      <c r="R175" s="185"/>
      <c r="S175" s="185"/>
      <c r="T175" s="185"/>
      <c r="U175" s="185"/>
      <c r="V175" s="186"/>
      <c r="W175" s="186"/>
      <c r="X175" s="170"/>
      <c r="Y175" s="170"/>
      <c r="Z175" s="170"/>
      <c r="AA175" s="170"/>
      <c r="AB175" s="170"/>
      <c r="AC175" s="170"/>
      <c r="AD175" s="170"/>
      <c r="AE175" s="170"/>
      <c r="AF175" s="170"/>
      <c r="AG175" s="170"/>
      <c r="AH175" s="170"/>
      <c r="AI175" s="170"/>
      <c r="AJ175" s="170"/>
      <c r="AK175" s="170"/>
      <c r="AL175" s="170"/>
      <c r="AM175" s="170"/>
      <c r="AN175" s="170"/>
      <c r="AO175" s="170"/>
      <c r="AP175" s="170"/>
      <c r="AQ175" s="170"/>
      <c r="AR175" s="170"/>
      <c r="AS175" s="170"/>
      <c r="AT175" s="170"/>
      <c r="AU175" s="170"/>
      <c r="AV175" s="170"/>
      <c r="AW175" s="170"/>
      <c r="AX175" s="170"/>
      <c r="AY175" s="170"/>
      <c r="AZ175" s="170"/>
      <c r="BA175" s="170"/>
      <c r="BB175" s="170"/>
    </row>
    <row r="176" spans="2:54" ht="13.5" thickBot="1" x14ac:dyDescent="0.25">
      <c r="B176" s="170" t="s">
        <v>29</v>
      </c>
      <c r="C176" s="170"/>
      <c r="D176" s="170"/>
      <c r="E176" s="170"/>
      <c r="F176" s="170"/>
      <c r="G176" s="170"/>
      <c r="H176" s="170"/>
      <c r="I176" s="170"/>
      <c r="J176" s="189"/>
      <c r="K176" s="209"/>
      <c r="L176" s="209"/>
      <c r="M176" s="209"/>
      <c r="N176" s="209"/>
      <c r="O176" s="209"/>
      <c r="P176" s="209"/>
      <c r="Q176" s="209"/>
      <c r="S176" s="170" t="s">
        <v>30</v>
      </c>
      <c r="T176" s="170"/>
      <c r="U176" s="170"/>
      <c r="V176" s="170"/>
      <c r="W176" s="170"/>
      <c r="X176" s="170"/>
      <c r="Y176" s="171"/>
      <c r="Z176" s="170"/>
      <c r="AA176" s="170"/>
      <c r="AB176" s="170"/>
      <c r="AC176" s="166"/>
      <c r="AD176" s="172"/>
      <c r="AE176" s="172"/>
      <c r="AF176" s="172"/>
      <c r="AG176" s="172"/>
      <c r="AH176" s="172"/>
      <c r="AI176" s="172"/>
      <c r="AJ176" s="172"/>
      <c r="AL176" s="160" t="s">
        <v>86</v>
      </c>
      <c r="AM176" s="160"/>
      <c r="AN176" s="160"/>
      <c r="AO176" s="160"/>
      <c r="AP176" s="160"/>
      <c r="AQ176" s="160"/>
      <c r="AR176" s="160"/>
      <c r="AS176" s="160"/>
      <c r="AT176" s="160"/>
      <c r="AU176" s="199"/>
      <c r="AV176" s="199"/>
      <c r="AW176" s="199"/>
      <c r="AX176" s="199"/>
      <c r="AY176" s="199"/>
      <c r="AZ176" s="199"/>
      <c r="BA176" s="199"/>
    </row>
    <row r="177" spans="2:54" ht="13.5" thickBot="1" x14ac:dyDescent="0.25">
      <c r="B177" s="170" t="s">
        <v>87</v>
      </c>
      <c r="C177" s="170"/>
      <c r="D177" s="170"/>
      <c r="E177" s="170"/>
      <c r="F177" s="170"/>
      <c r="G177" s="170"/>
      <c r="H177" s="170"/>
      <c r="I177" s="170"/>
      <c r="J177" s="228"/>
      <c r="K177" s="228"/>
      <c r="L177" s="228"/>
      <c r="M177" s="228"/>
      <c r="N177" s="228"/>
      <c r="O177" s="228"/>
      <c r="P177" s="228"/>
      <c r="Q177" s="228"/>
      <c r="S177" s="170" t="s">
        <v>88</v>
      </c>
      <c r="T177" s="170"/>
      <c r="U177" s="170"/>
      <c r="V177" s="170"/>
      <c r="W177" s="170"/>
      <c r="X177" s="170"/>
      <c r="Y177" s="171"/>
      <c r="Z177" s="170"/>
      <c r="AA177" s="170"/>
      <c r="AB177" s="170"/>
      <c r="AC177" s="166"/>
      <c r="AD177" s="172"/>
      <c r="AE177" s="172"/>
      <c r="AF177" s="172"/>
      <c r="AG177" s="172"/>
      <c r="AH177" s="172"/>
      <c r="AI177" s="172"/>
      <c r="AJ177" s="172"/>
      <c r="AL177" s="160" t="s">
        <v>89</v>
      </c>
      <c r="AM177" s="160"/>
      <c r="AN177" s="160"/>
      <c r="AO177" s="160"/>
      <c r="AP177" s="160"/>
      <c r="AQ177" s="160"/>
      <c r="AR177" s="160"/>
      <c r="AS177" s="160"/>
      <c r="AT177" s="160"/>
      <c r="AU177" s="160"/>
      <c r="AV177" s="169"/>
      <c r="AW177" s="169"/>
      <c r="AX177" s="169"/>
      <c r="AY177" s="169"/>
      <c r="AZ177" s="169"/>
      <c r="BA177" s="169"/>
    </row>
    <row r="178" spans="2:54" ht="13.5" thickBot="1" x14ac:dyDescent="0.25">
      <c r="B178" s="170" t="s">
        <v>31</v>
      </c>
      <c r="C178" s="170"/>
      <c r="D178" s="170"/>
      <c r="E178" s="170"/>
      <c r="F178" s="170"/>
      <c r="G178" s="170"/>
      <c r="H178" s="171"/>
      <c r="I178" s="170"/>
      <c r="J178" s="166"/>
      <c r="K178" s="172"/>
      <c r="L178" s="172"/>
      <c r="M178" s="172"/>
      <c r="N178" s="172"/>
      <c r="O178" s="172"/>
      <c r="P178" s="172"/>
      <c r="Q178" s="172"/>
      <c r="S178" s="160" t="s">
        <v>20</v>
      </c>
      <c r="T178" s="160"/>
      <c r="U178" s="160"/>
      <c r="V178" s="160"/>
      <c r="W178" s="160"/>
      <c r="X178" s="160"/>
      <c r="Y178" s="173"/>
      <c r="Z178" s="170"/>
      <c r="AA178" s="170"/>
      <c r="AB178" s="170"/>
      <c r="AC178" s="174"/>
      <c r="AD178" s="172"/>
      <c r="AE178" s="172"/>
      <c r="AF178" s="172"/>
      <c r="AG178" s="172"/>
      <c r="AH178" s="172"/>
      <c r="AI178" s="172"/>
      <c r="AJ178" s="172"/>
      <c r="AL178" s="170" t="s">
        <v>84</v>
      </c>
      <c r="AM178" s="170"/>
      <c r="AN178" s="170"/>
      <c r="AO178" s="170"/>
      <c r="AP178" s="170"/>
      <c r="AQ178" s="170"/>
      <c r="AR178" s="170"/>
      <c r="AS178" s="170"/>
      <c r="AT178" s="170"/>
      <c r="AV178" s="87"/>
      <c r="AW178" s="15" t="s">
        <v>37</v>
      </c>
      <c r="AZ178" s="87"/>
      <c r="BA178" s="15" t="s">
        <v>0</v>
      </c>
    </row>
    <row r="179" spans="2:54" ht="9.75" customHeight="1" thickBot="1" x14ac:dyDescent="0.25">
      <c r="B179" s="170"/>
      <c r="C179" s="170"/>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E179" s="170"/>
      <c r="AF179" s="170"/>
      <c r="AG179" s="170"/>
      <c r="AH179" s="170"/>
      <c r="AI179" s="170"/>
      <c r="AJ179" s="170"/>
      <c r="AK179" s="170"/>
      <c r="AL179" s="170"/>
      <c r="AM179" s="170"/>
      <c r="AN179" s="170"/>
      <c r="AO179" s="170"/>
      <c r="AP179" s="170"/>
      <c r="AQ179" s="170"/>
      <c r="AR179" s="170"/>
      <c r="AS179" s="170"/>
      <c r="AT179" s="170"/>
      <c r="AU179" s="170"/>
      <c r="AV179" s="170"/>
      <c r="AW179" s="170"/>
      <c r="AX179" s="170"/>
      <c r="AY179" s="170"/>
      <c r="AZ179" s="170"/>
      <c r="BA179" s="170"/>
    </row>
    <row r="180" spans="2:54" ht="13.5" thickBot="1" x14ac:dyDescent="0.25">
      <c r="B180" s="160" t="s">
        <v>36</v>
      </c>
      <c r="C180" s="160"/>
      <c r="D180" s="160"/>
      <c r="E180" s="160"/>
      <c r="F180" s="160"/>
      <c r="G180" s="160"/>
      <c r="H180" s="160"/>
      <c r="I180" s="160"/>
      <c r="J180" s="160"/>
      <c r="K180" s="160"/>
      <c r="L180" s="160"/>
      <c r="M180" s="160"/>
      <c r="O180" s="86"/>
      <c r="P180" s="161" t="s">
        <v>37</v>
      </c>
      <c r="Q180" s="162"/>
      <c r="R180" s="86"/>
      <c r="S180" s="161" t="s">
        <v>0</v>
      </c>
      <c r="T180" s="160"/>
      <c r="V180" s="160" t="s">
        <v>38</v>
      </c>
      <c r="W180" s="160"/>
      <c r="X180" s="160"/>
      <c r="Y180" s="160"/>
      <c r="Z180" s="160"/>
      <c r="AA180" s="160"/>
      <c r="AB180" s="160"/>
      <c r="AC180" s="160"/>
      <c r="AD180" s="160"/>
      <c r="AE180" s="160"/>
      <c r="AF180" s="163"/>
      <c r="AG180" s="163"/>
      <c r="AH180" s="163"/>
      <c r="AI180" s="163"/>
      <c r="AJ180" s="163"/>
      <c r="AK180" s="163"/>
      <c r="AL180" s="163"/>
      <c r="AM180" s="163"/>
      <c r="AN180" s="163"/>
      <c r="AO180" s="163"/>
      <c r="AP180" s="163"/>
      <c r="AQ180" s="163"/>
      <c r="AR180" s="163"/>
      <c r="AS180" s="163"/>
      <c r="AT180" s="163"/>
      <c r="AU180" s="163"/>
      <c r="AV180" s="163"/>
      <c r="AW180" s="163"/>
      <c r="AX180" s="163"/>
      <c r="AY180" s="163"/>
      <c r="AZ180" s="163"/>
      <c r="BA180" s="163"/>
    </row>
    <row r="181" spans="2:54" ht="13.5" thickBot="1" x14ac:dyDescent="0.25">
      <c r="B181" s="160" t="s">
        <v>39</v>
      </c>
      <c r="C181" s="160"/>
      <c r="D181" s="160"/>
      <c r="E181" s="160"/>
      <c r="F181" s="160"/>
      <c r="G181" s="160"/>
      <c r="H181" s="160"/>
      <c r="I181" s="160"/>
      <c r="J181" s="160"/>
      <c r="K181" s="160"/>
      <c r="L181" s="15"/>
      <c r="M181" s="164" t="s">
        <v>40</v>
      </c>
      <c r="N181" s="164"/>
      <c r="O181" s="164"/>
      <c r="P181" s="164"/>
      <c r="Q181" s="163"/>
      <c r="R181" s="163"/>
      <c r="S181" s="163"/>
      <c r="T181" s="163"/>
      <c r="U181" s="163"/>
      <c r="V181" s="163"/>
      <c r="W181" s="163"/>
      <c r="X181" s="163"/>
      <c r="Y181" s="163"/>
      <c r="AA181" s="15"/>
      <c r="AB181" s="165" t="s">
        <v>41</v>
      </c>
      <c r="AC181" s="165"/>
      <c r="AD181" s="165"/>
      <c r="AE181" s="165"/>
      <c r="AF181" s="165"/>
      <c r="AG181" s="166"/>
      <c r="AH181" s="166"/>
      <c r="AI181" s="166"/>
      <c r="AJ181" s="166"/>
      <c r="AK181" s="166"/>
      <c r="AL181" s="166"/>
      <c r="AM181" s="166"/>
      <c r="AN181" s="166"/>
      <c r="AO181" s="166"/>
      <c r="AR181" s="167" t="s">
        <v>1387</v>
      </c>
      <c r="AS181" s="167"/>
      <c r="AT181" s="167"/>
      <c r="AU181" s="167"/>
      <c r="AV181" s="168"/>
      <c r="AW181" s="166"/>
      <c r="AX181" s="166"/>
      <c r="AY181" s="166"/>
      <c r="AZ181" s="166"/>
      <c r="BA181" s="166"/>
    </row>
    <row r="182" spans="2:54" x14ac:dyDescent="0.2">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4" ht="13.5" thickBot="1" x14ac:dyDescent="0.25">
      <c r="B183" s="227" t="s">
        <v>32</v>
      </c>
      <c r="C183" s="227"/>
      <c r="D183" s="227"/>
      <c r="E183" s="227"/>
      <c r="F183" s="227"/>
      <c r="G183" s="227"/>
      <c r="H183" s="227"/>
      <c r="I183" s="227"/>
      <c r="J183" s="199"/>
      <c r="K183" s="199"/>
      <c r="L183" s="199"/>
      <c r="M183" s="199"/>
      <c r="N183" s="199"/>
      <c r="O183" s="199"/>
      <c r="P183" s="199"/>
      <c r="Q183" s="199"/>
      <c r="S183" s="160" t="s">
        <v>22</v>
      </c>
      <c r="T183" s="160"/>
      <c r="U183" s="160"/>
      <c r="V183" s="160"/>
      <c r="W183" s="160"/>
      <c r="X183" s="160"/>
      <c r="Y183" s="160"/>
      <c r="Z183" s="160"/>
      <c r="AA183" s="133"/>
      <c r="AB183" s="133"/>
      <c r="AC183" s="230"/>
      <c r="AD183" s="231"/>
      <c r="AE183" s="231"/>
      <c r="AF183" s="231"/>
      <c r="AG183" s="231"/>
      <c r="AH183" s="231"/>
      <c r="AI183" s="231"/>
      <c r="AJ183" s="231"/>
      <c r="AK183" s="16"/>
      <c r="AL183" s="229" t="s">
        <v>24</v>
      </c>
      <c r="AM183" s="229"/>
      <c r="AN183" s="229"/>
      <c r="AO183" s="229"/>
      <c r="AP183" s="229"/>
      <c r="AQ183" s="232"/>
      <c r="AR183" s="170"/>
      <c r="AS183" s="170"/>
      <c r="AT183" s="233"/>
      <c r="AU183" s="231"/>
      <c r="AV183" s="231"/>
      <c r="AW183" s="231"/>
      <c r="AX183" s="231"/>
      <c r="AY183" s="231"/>
      <c r="AZ183" s="231"/>
      <c r="BA183" s="231"/>
      <c r="BB183" s="25"/>
    </row>
    <row r="184" spans="2:54" ht="13.5" thickBot="1" x14ac:dyDescent="0.25">
      <c r="B184" s="170" t="s">
        <v>23</v>
      </c>
      <c r="C184" s="170"/>
      <c r="D184" s="170"/>
      <c r="E184" s="170"/>
      <c r="F184" s="170"/>
      <c r="G184" s="170"/>
      <c r="H184" s="170"/>
      <c r="I184" s="170"/>
      <c r="J184" s="166"/>
      <c r="K184" s="166"/>
      <c r="L184" s="166"/>
      <c r="M184" s="166"/>
      <c r="N184" s="166"/>
      <c r="O184" s="166"/>
      <c r="P184" s="166"/>
      <c r="Q184" s="166"/>
      <c r="S184" s="160" t="s">
        <v>26</v>
      </c>
      <c r="T184" s="160"/>
      <c r="U184" s="160"/>
      <c r="V184" s="160"/>
      <c r="W184" s="160"/>
      <c r="X184" s="160"/>
      <c r="Y184" s="160"/>
      <c r="Z184" s="160"/>
      <c r="AA184" s="160"/>
      <c r="AB184" s="160"/>
      <c r="AC184" s="166"/>
      <c r="AD184" s="166"/>
      <c r="AE184" s="166"/>
      <c r="AF184" s="166"/>
      <c r="AG184" s="172"/>
      <c r="AH184" s="172"/>
      <c r="AI184" s="172"/>
      <c r="AJ184" s="172"/>
      <c r="AL184" s="160" t="s">
        <v>25</v>
      </c>
      <c r="AM184" s="160"/>
      <c r="AN184" s="160"/>
      <c r="AO184" s="160"/>
      <c r="AP184" s="160"/>
      <c r="AQ184" s="160"/>
      <c r="AR184" s="171"/>
      <c r="AS184" s="170"/>
      <c r="AT184" s="169"/>
      <c r="AU184" s="172"/>
      <c r="AV184" s="172"/>
      <c r="AW184" s="172"/>
      <c r="AX184" s="172"/>
      <c r="AY184" s="172"/>
      <c r="AZ184" s="172"/>
      <c r="BA184" s="172"/>
    </row>
    <row r="185" spans="2:54" ht="13.5" thickBot="1" x14ac:dyDescent="0.25">
      <c r="B185" s="160" t="s">
        <v>143</v>
      </c>
      <c r="C185" s="160"/>
      <c r="D185" s="160"/>
      <c r="E185" s="160"/>
      <c r="F185" s="160"/>
      <c r="G185" s="160"/>
      <c r="H185" s="160"/>
      <c r="I185" s="160"/>
      <c r="J185" s="189"/>
      <c r="K185" s="209"/>
      <c r="L185" s="209"/>
      <c r="M185" s="209"/>
      <c r="N185" s="209"/>
      <c r="O185" s="209"/>
      <c r="P185" s="209"/>
      <c r="Q185" s="209"/>
      <c r="S185" s="160" t="s">
        <v>152</v>
      </c>
      <c r="T185" s="160"/>
      <c r="U185" s="160"/>
      <c r="V185" s="160"/>
      <c r="W185" s="160"/>
      <c r="X185" s="160"/>
      <c r="Y185" s="160"/>
      <c r="Z185" s="160"/>
      <c r="AA185" s="92"/>
      <c r="AB185" s="92"/>
      <c r="AC185" s="166"/>
      <c r="AD185" s="172"/>
      <c r="AE185" s="172"/>
      <c r="AF185" s="172"/>
      <c r="AG185" s="172"/>
      <c r="AH185" s="172"/>
      <c r="AI185" s="172"/>
      <c r="AJ185" s="172"/>
      <c r="AL185" s="160" t="s">
        <v>27</v>
      </c>
      <c r="AM185" s="160"/>
      <c r="AN185" s="160"/>
      <c r="AO185" s="160"/>
      <c r="AP185" s="160"/>
      <c r="AQ185" s="160"/>
      <c r="AR185" s="173"/>
      <c r="AS185" s="170"/>
      <c r="AT185" s="174"/>
      <c r="AU185" s="172"/>
      <c r="AV185" s="172"/>
      <c r="AW185" s="172"/>
      <c r="AX185" s="172"/>
      <c r="AY185" s="172"/>
      <c r="AZ185" s="172"/>
      <c r="BA185" s="172"/>
    </row>
    <row r="186" spans="2:54" ht="13.5" thickBot="1" x14ac:dyDescent="0.25">
      <c r="B186" s="170" t="s">
        <v>1442</v>
      </c>
      <c r="C186" s="170"/>
      <c r="D186" s="170"/>
      <c r="E186" s="170"/>
      <c r="F186" s="170"/>
      <c r="G186" s="170"/>
      <c r="H186" s="170"/>
      <c r="I186" s="170"/>
      <c r="J186" s="170"/>
      <c r="K186" s="191"/>
      <c r="L186" s="191"/>
      <c r="M186" s="184"/>
      <c r="N186" s="185"/>
      <c r="O186" s="185"/>
      <c r="P186" s="185"/>
      <c r="Q186" s="185"/>
      <c r="R186" s="185"/>
      <c r="S186" s="185"/>
      <c r="T186" s="185"/>
      <c r="U186" s="185"/>
      <c r="V186" s="186"/>
      <c r="W186" s="186"/>
      <c r="X186" s="170"/>
      <c r="Y186" s="170"/>
      <c r="Z186" s="170"/>
      <c r="AA186" s="170"/>
      <c r="AB186" s="170"/>
      <c r="AC186" s="170"/>
      <c r="AD186" s="170"/>
      <c r="AE186" s="170"/>
      <c r="AF186" s="170"/>
      <c r="AG186" s="170"/>
      <c r="AH186" s="170"/>
      <c r="AI186" s="170"/>
      <c r="AJ186" s="170"/>
      <c r="AK186" s="170"/>
      <c r="AL186" s="170"/>
      <c r="AM186" s="170"/>
      <c r="AN186" s="170"/>
      <c r="AO186" s="170"/>
      <c r="AP186" s="170"/>
      <c r="AQ186" s="170"/>
      <c r="AR186" s="170"/>
      <c r="AS186" s="170"/>
      <c r="AT186" s="170"/>
      <c r="AU186" s="170"/>
      <c r="AV186" s="170"/>
      <c r="AW186" s="170"/>
      <c r="AX186" s="170"/>
      <c r="AY186" s="170"/>
      <c r="AZ186" s="170"/>
      <c r="BA186" s="170"/>
      <c r="BB186" s="170"/>
    </row>
    <row r="187" spans="2:54" ht="13.5" thickBot="1" x14ac:dyDescent="0.25">
      <c r="B187" s="170" t="s">
        <v>29</v>
      </c>
      <c r="C187" s="170"/>
      <c r="D187" s="170"/>
      <c r="E187" s="170"/>
      <c r="F187" s="170"/>
      <c r="G187" s="170"/>
      <c r="H187" s="170"/>
      <c r="I187" s="170"/>
      <c r="J187" s="189"/>
      <c r="K187" s="209"/>
      <c r="L187" s="209"/>
      <c r="M187" s="209"/>
      <c r="N187" s="209"/>
      <c r="O187" s="209"/>
      <c r="P187" s="209"/>
      <c r="Q187" s="209"/>
      <c r="S187" s="170" t="s">
        <v>30</v>
      </c>
      <c r="T187" s="170"/>
      <c r="U187" s="170"/>
      <c r="V187" s="170"/>
      <c r="W187" s="170"/>
      <c r="X187" s="170"/>
      <c r="Y187" s="171"/>
      <c r="Z187" s="170"/>
      <c r="AA187" s="170"/>
      <c r="AB187" s="170"/>
      <c r="AC187" s="166"/>
      <c r="AD187" s="172"/>
      <c r="AE187" s="172"/>
      <c r="AF187" s="172"/>
      <c r="AG187" s="172"/>
      <c r="AH187" s="172"/>
      <c r="AI187" s="172"/>
      <c r="AJ187" s="172"/>
      <c r="AL187" s="160" t="s">
        <v>86</v>
      </c>
      <c r="AM187" s="160"/>
      <c r="AN187" s="160"/>
      <c r="AO187" s="160"/>
      <c r="AP187" s="160"/>
      <c r="AQ187" s="160"/>
      <c r="AR187" s="160"/>
      <c r="AS187" s="160"/>
      <c r="AT187" s="160"/>
      <c r="AU187" s="199"/>
      <c r="AV187" s="199"/>
      <c r="AW187" s="199"/>
      <c r="AX187" s="199"/>
      <c r="AY187" s="199"/>
      <c r="AZ187" s="199"/>
      <c r="BA187" s="199"/>
    </row>
    <row r="188" spans="2:54" ht="13.5" thickBot="1" x14ac:dyDescent="0.25">
      <c r="B188" s="170" t="s">
        <v>87</v>
      </c>
      <c r="C188" s="170"/>
      <c r="D188" s="170"/>
      <c r="E188" s="170"/>
      <c r="F188" s="170"/>
      <c r="G188" s="170"/>
      <c r="H188" s="170"/>
      <c r="I188" s="170"/>
      <c r="J188" s="228"/>
      <c r="K188" s="228"/>
      <c r="L188" s="228"/>
      <c r="M188" s="228"/>
      <c r="N188" s="228"/>
      <c r="O188" s="228"/>
      <c r="P188" s="228"/>
      <c r="Q188" s="228"/>
      <c r="S188" s="170" t="s">
        <v>88</v>
      </c>
      <c r="T188" s="170"/>
      <c r="U188" s="170"/>
      <c r="V188" s="170"/>
      <c r="W188" s="170"/>
      <c r="X188" s="170"/>
      <c r="Y188" s="171"/>
      <c r="Z188" s="170"/>
      <c r="AA188" s="170"/>
      <c r="AB188" s="170"/>
      <c r="AC188" s="166"/>
      <c r="AD188" s="172"/>
      <c r="AE188" s="172"/>
      <c r="AF188" s="172"/>
      <c r="AG188" s="172"/>
      <c r="AH188" s="172"/>
      <c r="AI188" s="172"/>
      <c r="AJ188" s="172"/>
      <c r="AL188" s="160" t="s">
        <v>89</v>
      </c>
      <c r="AM188" s="160"/>
      <c r="AN188" s="160"/>
      <c r="AO188" s="160"/>
      <c r="AP188" s="160"/>
      <c r="AQ188" s="160"/>
      <c r="AR188" s="160"/>
      <c r="AS188" s="160"/>
      <c r="AT188" s="160"/>
      <c r="AU188" s="160"/>
      <c r="AV188" s="169"/>
      <c r="AW188" s="169"/>
      <c r="AX188" s="169"/>
      <c r="AY188" s="169"/>
      <c r="AZ188" s="169"/>
      <c r="BA188" s="169"/>
    </row>
    <row r="189" spans="2:54" ht="13.5" thickBot="1" x14ac:dyDescent="0.25">
      <c r="B189" s="170" t="s">
        <v>31</v>
      </c>
      <c r="C189" s="170"/>
      <c r="D189" s="170"/>
      <c r="E189" s="170"/>
      <c r="F189" s="170"/>
      <c r="G189" s="170"/>
      <c r="H189" s="171"/>
      <c r="I189" s="170"/>
      <c r="J189" s="166"/>
      <c r="K189" s="172"/>
      <c r="L189" s="172"/>
      <c r="M189" s="172"/>
      <c r="N189" s="172"/>
      <c r="O189" s="172"/>
      <c r="P189" s="172"/>
      <c r="Q189" s="172"/>
      <c r="S189" s="160" t="s">
        <v>20</v>
      </c>
      <c r="T189" s="160"/>
      <c r="U189" s="160"/>
      <c r="V189" s="160"/>
      <c r="W189" s="160"/>
      <c r="X189" s="160"/>
      <c r="Y189" s="173"/>
      <c r="Z189" s="170"/>
      <c r="AA189" s="170"/>
      <c r="AB189" s="170"/>
      <c r="AC189" s="174"/>
      <c r="AD189" s="172"/>
      <c r="AE189" s="172"/>
      <c r="AF189" s="172"/>
      <c r="AG189" s="172"/>
      <c r="AH189" s="172"/>
      <c r="AI189" s="172"/>
      <c r="AJ189" s="172"/>
      <c r="AL189" s="170" t="s">
        <v>84</v>
      </c>
      <c r="AM189" s="170"/>
      <c r="AN189" s="170"/>
      <c r="AO189" s="170"/>
      <c r="AP189" s="170"/>
      <c r="AQ189" s="170"/>
      <c r="AR189" s="170"/>
      <c r="AS189" s="170"/>
      <c r="AT189" s="170"/>
      <c r="AV189" s="87"/>
      <c r="AW189" s="15" t="s">
        <v>37</v>
      </c>
      <c r="AZ189" s="87"/>
      <c r="BA189" s="15" t="s">
        <v>0</v>
      </c>
    </row>
    <row r="190" spans="2:54" ht="9" customHeight="1" thickBot="1" x14ac:dyDescent="0.25">
      <c r="B190" s="170"/>
      <c r="C190" s="170"/>
      <c r="D190" s="170"/>
      <c r="E190" s="170"/>
      <c r="F190" s="170"/>
      <c r="G190" s="170"/>
      <c r="H190" s="170"/>
      <c r="I190" s="170"/>
      <c r="J190" s="170"/>
      <c r="K190" s="170"/>
      <c r="L190" s="170"/>
      <c r="M190" s="170"/>
      <c r="N190" s="170"/>
      <c r="O190" s="170"/>
      <c r="P190" s="170"/>
      <c r="Q190" s="170"/>
      <c r="R190" s="170"/>
      <c r="S190" s="170"/>
      <c r="T190" s="170"/>
      <c r="U190" s="170"/>
      <c r="V190" s="170"/>
      <c r="W190" s="170"/>
      <c r="X190" s="170"/>
      <c r="Y190" s="170"/>
      <c r="Z190" s="170"/>
      <c r="AA190" s="170"/>
      <c r="AB190" s="170"/>
      <c r="AC190" s="170"/>
      <c r="AD190" s="170"/>
      <c r="AE190" s="170"/>
      <c r="AF190" s="170"/>
      <c r="AG190" s="170"/>
      <c r="AH190" s="170"/>
      <c r="AI190" s="170"/>
      <c r="AJ190" s="170"/>
      <c r="AK190" s="170"/>
      <c r="AL190" s="170"/>
      <c r="AM190" s="170"/>
      <c r="AN190" s="170"/>
      <c r="AO190" s="170"/>
      <c r="AP190" s="170"/>
      <c r="AQ190" s="170"/>
      <c r="AR190" s="170"/>
      <c r="AS190" s="170"/>
      <c r="AT190" s="170"/>
      <c r="AU190" s="170"/>
      <c r="AV190" s="170"/>
      <c r="AW190" s="170"/>
      <c r="AX190" s="170"/>
      <c r="AY190" s="170"/>
      <c r="AZ190" s="170"/>
      <c r="BA190" s="170"/>
    </row>
    <row r="191" spans="2:54" ht="13.5" thickBot="1" x14ac:dyDescent="0.25">
      <c r="B191" s="160" t="s">
        <v>36</v>
      </c>
      <c r="C191" s="160"/>
      <c r="D191" s="160"/>
      <c r="E191" s="160"/>
      <c r="F191" s="160"/>
      <c r="G191" s="160"/>
      <c r="H191" s="160"/>
      <c r="I191" s="160"/>
      <c r="J191" s="160"/>
      <c r="K191" s="160"/>
      <c r="L191" s="160"/>
      <c r="M191" s="160"/>
      <c r="O191" s="86"/>
      <c r="P191" s="161" t="s">
        <v>37</v>
      </c>
      <c r="Q191" s="162"/>
      <c r="R191" s="86"/>
      <c r="S191" s="161" t="s">
        <v>0</v>
      </c>
      <c r="T191" s="160"/>
      <c r="V191" s="160" t="s">
        <v>38</v>
      </c>
      <c r="W191" s="160"/>
      <c r="X191" s="160"/>
      <c r="Y191" s="160"/>
      <c r="Z191" s="160"/>
      <c r="AA191" s="160"/>
      <c r="AB191" s="160"/>
      <c r="AC191" s="160"/>
      <c r="AD191" s="160"/>
      <c r="AE191" s="160"/>
      <c r="AF191" s="163"/>
      <c r="AG191" s="163"/>
      <c r="AH191" s="163"/>
      <c r="AI191" s="163"/>
      <c r="AJ191" s="163"/>
      <c r="AK191" s="163"/>
      <c r="AL191" s="163"/>
      <c r="AM191" s="163"/>
      <c r="AN191" s="163"/>
      <c r="AO191" s="163"/>
      <c r="AP191" s="163"/>
      <c r="AQ191" s="163"/>
      <c r="AR191" s="163"/>
      <c r="AS191" s="163"/>
      <c r="AT191" s="163"/>
      <c r="AU191" s="163"/>
      <c r="AV191" s="163"/>
      <c r="AW191" s="163"/>
      <c r="AX191" s="163"/>
      <c r="AY191" s="163"/>
      <c r="AZ191" s="163"/>
      <c r="BA191" s="163"/>
    </row>
    <row r="192" spans="2:54" ht="13.5" thickBot="1" x14ac:dyDescent="0.25">
      <c r="B192" s="160" t="s">
        <v>39</v>
      </c>
      <c r="C192" s="160"/>
      <c r="D192" s="160"/>
      <c r="E192" s="160"/>
      <c r="F192" s="160"/>
      <c r="G192" s="160"/>
      <c r="H192" s="160"/>
      <c r="I192" s="160"/>
      <c r="J192" s="160"/>
      <c r="K192" s="160"/>
      <c r="L192" s="15"/>
      <c r="M192" s="164" t="s">
        <v>40</v>
      </c>
      <c r="N192" s="164"/>
      <c r="O192" s="164"/>
      <c r="P192" s="164"/>
      <c r="Q192" s="163"/>
      <c r="R192" s="163"/>
      <c r="S192" s="163"/>
      <c r="T192" s="163"/>
      <c r="U192" s="163"/>
      <c r="V192" s="163"/>
      <c r="W192" s="163"/>
      <c r="X192" s="163"/>
      <c r="Y192" s="163"/>
      <c r="AA192" s="15"/>
      <c r="AB192" s="165" t="s">
        <v>41</v>
      </c>
      <c r="AC192" s="165"/>
      <c r="AD192" s="165"/>
      <c r="AE192" s="165"/>
      <c r="AF192" s="165"/>
      <c r="AG192" s="166"/>
      <c r="AH192" s="166"/>
      <c r="AI192" s="166"/>
      <c r="AJ192" s="166"/>
      <c r="AK192" s="166"/>
      <c r="AL192" s="166"/>
      <c r="AM192" s="166"/>
      <c r="AN192" s="166"/>
      <c r="AO192" s="166"/>
      <c r="AR192" s="167" t="s">
        <v>1387</v>
      </c>
      <c r="AS192" s="167"/>
      <c r="AT192" s="167"/>
      <c r="AU192" s="167"/>
      <c r="AV192" s="168"/>
      <c r="AW192" s="166"/>
      <c r="AX192" s="166"/>
      <c r="AY192" s="166"/>
      <c r="AZ192" s="166"/>
      <c r="BA192" s="166"/>
    </row>
    <row r="193" spans="2:54" x14ac:dyDescent="0.2">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4" ht="13.5" thickBot="1" x14ac:dyDescent="0.25">
      <c r="B194" s="227" t="s">
        <v>32</v>
      </c>
      <c r="C194" s="227"/>
      <c r="D194" s="227"/>
      <c r="E194" s="227"/>
      <c r="F194" s="227"/>
      <c r="G194" s="227"/>
      <c r="H194" s="227"/>
      <c r="I194" s="227"/>
      <c r="J194" s="199"/>
      <c r="K194" s="199"/>
      <c r="L194" s="199"/>
      <c r="M194" s="199"/>
      <c r="N194" s="199"/>
      <c r="O194" s="199"/>
      <c r="P194" s="199"/>
      <c r="Q194" s="199"/>
      <c r="S194" s="160" t="s">
        <v>22</v>
      </c>
      <c r="T194" s="160"/>
      <c r="U194" s="160"/>
      <c r="V194" s="160"/>
      <c r="W194" s="160"/>
      <c r="X194" s="160"/>
      <c r="Y194" s="160"/>
      <c r="Z194" s="160"/>
      <c r="AA194" s="133"/>
      <c r="AB194" s="133"/>
      <c r="AC194" s="230"/>
      <c r="AD194" s="231"/>
      <c r="AE194" s="231"/>
      <c r="AF194" s="231"/>
      <c r="AG194" s="231"/>
      <c r="AH194" s="231"/>
      <c r="AI194" s="231"/>
      <c r="AJ194" s="231"/>
      <c r="AK194" s="16"/>
      <c r="AL194" s="229" t="s">
        <v>24</v>
      </c>
      <c r="AM194" s="229"/>
      <c r="AN194" s="229"/>
      <c r="AO194" s="229"/>
      <c r="AP194" s="229"/>
      <c r="AQ194" s="232"/>
      <c r="AR194" s="170"/>
      <c r="AS194" s="170"/>
      <c r="AT194" s="233"/>
      <c r="AU194" s="231"/>
      <c r="AV194" s="231"/>
      <c r="AW194" s="231"/>
      <c r="AX194" s="231"/>
      <c r="AY194" s="231"/>
      <c r="AZ194" s="231"/>
      <c r="BA194" s="231"/>
      <c r="BB194" s="25"/>
    </row>
    <row r="195" spans="2:54" ht="13.5" thickBot="1" x14ac:dyDescent="0.25">
      <c r="B195" s="170" t="s">
        <v>23</v>
      </c>
      <c r="C195" s="170"/>
      <c r="D195" s="170"/>
      <c r="E195" s="170"/>
      <c r="F195" s="170"/>
      <c r="G195" s="170"/>
      <c r="H195" s="170"/>
      <c r="I195" s="170"/>
      <c r="J195" s="166"/>
      <c r="K195" s="166"/>
      <c r="L195" s="166"/>
      <c r="M195" s="166"/>
      <c r="N195" s="166"/>
      <c r="O195" s="166"/>
      <c r="P195" s="166"/>
      <c r="Q195" s="166"/>
      <c r="S195" s="160" t="s">
        <v>26</v>
      </c>
      <c r="T195" s="160"/>
      <c r="U195" s="160"/>
      <c r="V195" s="160"/>
      <c r="W195" s="160"/>
      <c r="X195" s="160"/>
      <c r="Y195" s="160"/>
      <c r="Z195" s="160"/>
      <c r="AA195" s="160"/>
      <c r="AB195" s="160"/>
      <c r="AC195" s="166"/>
      <c r="AD195" s="166"/>
      <c r="AE195" s="166"/>
      <c r="AF195" s="166"/>
      <c r="AG195" s="172"/>
      <c r="AH195" s="172"/>
      <c r="AI195" s="172"/>
      <c r="AJ195" s="172"/>
      <c r="AL195" s="160" t="s">
        <v>25</v>
      </c>
      <c r="AM195" s="160"/>
      <c r="AN195" s="160"/>
      <c r="AO195" s="160"/>
      <c r="AP195" s="160"/>
      <c r="AQ195" s="160"/>
      <c r="AR195" s="171"/>
      <c r="AS195" s="170"/>
      <c r="AT195" s="169"/>
      <c r="AU195" s="172"/>
      <c r="AV195" s="172"/>
      <c r="AW195" s="172"/>
      <c r="AX195" s="172"/>
      <c r="AY195" s="172"/>
      <c r="AZ195" s="172"/>
      <c r="BA195" s="172"/>
    </row>
    <row r="196" spans="2:54" ht="13.5" thickBot="1" x14ac:dyDescent="0.25">
      <c r="B196" s="160" t="s">
        <v>143</v>
      </c>
      <c r="C196" s="160"/>
      <c r="D196" s="160"/>
      <c r="E196" s="160"/>
      <c r="F196" s="160"/>
      <c r="G196" s="160"/>
      <c r="H196" s="160"/>
      <c r="I196" s="160"/>
      <c r="J196" s="189"/>
      <c r="K196" s="209"/>
      <c r="L196" s="209"/>
      <c r="M196" s="209"/>
      <c r="N196" s="209"/>
      <c r="O196" s="209"/>
      <c r="P196" s="209"/>
      <c r="Q196" s="209"/>
      <c r="S196" s="160" t="s">
        <v>152</v>
      </c>
      <c r="T196" s="160"/>
      <c r="U196" s="160"/>
      <c r="V196" s="160"/>
      <c r="W196" s="160"/>
      <c r="X196" s="160"/>
      <c r="Y196" s="160"/>
      <c r="Z196" s="160"/>
      <c r="AA196" s="92"/>
      <c r="AB196" s="92"/>
      <c r="AC196" s="166"/>
      <c r="AD196" s="172"/>
      <c r="AE196" s="172"/>
      <c r="AF196" s="172"/>
      <c r="AG196" s="172"/>
      <c r="AH196" s="172"/>
      <c r="AI196" s="172"/>
      <c r="AJ196" s="172"/>
      <c r="AL196" s="160" t="s">
        <v>27</v>
      </c>
      <c r="AM196" s="160"/>
      <c r="AN196" s="160"/>
      <c r="AO196" s="160"/>
      <c r="AP196" s="160"/>
      <c r="AQ196" s="160"/>
      <c r="AR196" s="173"/>
      <c r="AS196" s="170"/>
      <c r="AT196" s="174"/>
      <c r="AU196" s="172"/>
      <c r="AV196" s="172"/>
      <c r="AW196" s="172"/>
      <c r="AX196" s="172"/>
      <c r="AY196" s="172"/>
      <c r="AZ196" s="172"/>
      <c r="BA196" s="172"/>
    </row>
    <row r="197" spans="2:54" ht="13.5" thickBot="1" x14ac:dyDescent="0.25">
      <c r="B197" s="170" t="s">
        <v>1442</v>
      </c>
      <c r="C197" s="170"/>
      <c r="D197" s="170"/>
      <c r="E197" s="170"/>
      <c r="F197" s="170"/>
      <c r="G197" s="170"/>
      <c r="H197" s="170"/>
      <c r="I197" s="170"/>
      <c r="J197" s="170"/>
      <c r="K197" s="191"/>
      <c r="L197" s="191"/>
      <c r="M197" s="184"/>
      <c r="N197" s="185"/>
      <c r="O197" s="185"/>
      <c r="P197" s="185"/>
      <c r="Q197" s="185"/>
      <c r="R197" s="185"/>
      <c r="S197" s="185"/>
      <c r="T197" s="185"/>
      <c r="U197" s="185"/>
      <c r="V197" s="186"/>
      <c r="W197" s="186"/>
      <c r="X197" s="170"/>
      <c r="Y197" s="170"/>
      <c r="Z197" s="170"/>
      <c r="AA197" s="170"/>
      <c r="AB197" s="170"/>
      <c r="AC197" s="170"/>
      <c r="AD197" s="170"/>
      <c r="AE197" s="170"/>
      <c r="AF197" s="170"/>
      <c r="AG197" s="170"/>
      <c r="AH197" s="170"/>
      <c r="AI197" s="170"/>
      <c r="AJ197" s="170"/>
      <c r="AK197" s="170"/>
      <c r="AL197" s="170"/>
      <c r="AM197" s="170"/>
      <c r="AN197" s="170"/>
      <c r="AO197" s="170"/>
      <c r="AP197" s="170"/>
      <c r="AQ197" s="170"/>
      <c r="AR197" s="170"/>
      <c r="AS197" s="170"/>
      <c r="AT197" s="170"/>
      <c r="AU197" s="170"/>
      <c r="AV197" s="170"/>
      <c r="AW197" s="170"/>
      <c r="AX197" s="170"/>
      <c r="AY197" s="170"/>
      <c r="AZ197" s="170"/>
      <c r="BA197" s="170"/>
      <c r="BB197" s="170"/>
    </row>
    <row r="198" spans="2:54" ht="13.5" thickBot="1" x14ac:dyDescent="0.25">
      <c r="B198" s="170" t="s">
        <v>29</v>
      </c>
      <c r="C198" s="170"/>
      <c r="D198" s="170"/>
      <c r="E198" s="170"/>
      <c r="F198" s="170"/>
      <c r="G198" s="170"/>
      <c r="H198" s="170"/>
      <c r="I198" s="170"/>
      <c r="J198" s="189"/>
      <c r="K198" s="209"/>
      <c r="L198" s="209"/>
      <c r="M198" s="209"/>
      <c r="N198" s="209"/>
      <c r="O198" s="209"/>
      <c r="P198" s="209"/>
      <c r="Q198" s="209"/>
      <c r="S198" s="170" t="s">
        <v>30</v>
      </c>
      <c r="T198" s="170"/>
      <c r="U198" s="170"/>
      <c r="V198" s="170"/>
      <c r="W198" s="170"/>
      <c r="X198" s="170"/>
      <c r="Y198" s="171"/>
      <c r="Z198" s="170"/>
      <c r="AA198" s="170"/>
      <c r="AB198" s="170"/>
      <c r="AC198" s="166"/>
      <c r="AD198" s="172"/>
      <c r="AE198" s="172"/>
      <c r="AF198" s="172"/>
      <c r="AG198" s="172"/>
      <c r="AH198" s="172"/>
      <c r="AI198" s="172"/>
      <c r="AJ198" s="172"/>
      <c r="AL198" s="160" t="s">
        <v>86</v>
      </c>
      <c r="AM198" s="160"/>
      <c r="AN198" s="160"/>
      <c r="AO198" s="160"/>
      <c r="AP198" s="160"/>
      <c r="AQ198" s="160"/>
      <c r="AR198" s="160"/>
      <c r="AS198" s="160"/>
      <c r="AT198" s="160"/>
      <c r="AU198" s="199"/>
      <c r="AV198" s="199"/>
      <c r="AW198" s="199"/>
      <c r="AX198" s="199"/>
      <c r="AY198" s="199"/>
      <c r="AZ198" s="199"/>
      <c r="BA198" s="199"/>
    </row>
    <row r="199" spans="2:54" ht="13.5" thickBot="1" x14ac:dyDescent="0.25">
      <c r="B199" s="170" t="s">
        <v>87</v>
      </c>
      <c r="C199" s="170"/>
      <c r="D199" s="170"/>
      <c r="E199" s="170"/>
      <c r="F199" s="170"/>
      <c r="G199" s="170"/>
      <c r="H199" s="170"/>
      <c r="I199" s="170"/>
      <c r="J199" s="228"/>
      <c r="K199" s="228"/>
      <c r="L199" s="228"/>
      <c r="M199" s="228"/>
      <c r="N199" s="228"/>
      <c r="O199" s="228"/>
      <c r="P199" s="228"/>
      <c r="Q199" s="228"/>
      <c r="S199" s="170" t="s">
        <v>88</v>
      </c>
      <c r="T199" s="170"/>
      <c r="U199" s="170"/>
      <c r="V199" s="170"/>
      <c r="W199" s="170"/>
      <c r="X199" s="170"/>
      <c r="Y199" s="171"/>
      <c r="Z199" s="170"/>
      <c r="AA199" s="170"/>
      <c r="AB199" s="170"/>
      <c r="AC199" s="166"/>
      <c r="AD199" s="172"/>
      <c r="AE199" s="172"/>
      <c r="AF199" s="172"/>
      <c r="AG199" s="172"/>
      <c r="AH199" s="172"/>
      <c r="AI199" s="172"/>
      <c r="AJ199" s="172"/>
      <c r="AL199" s="160" t="s">
        <v>89</v>
      </c>
      <c r="AM199" s="160"/>
      <c r="AN199" s="160"/>
      <c r="AO199" s="160"/>
      <c r="AP199" s="160"/>
      <c r="AQ199" s="160"/>
      <c r="AR199" s="160"/>
      <c r="AS199" s="160"/>
      <c r="AT199" s="160"/>
      <c r="AU199" s="160"/>
      <c r="AV199" s="169"/>
      <c r="AW199" s="169"/>
      <c r="AX199" s="169"/>
      <c r="AY199" s="169"/>
      <c r="AZ199" s="169"/>
      <c r="BA199" s="169"/>
    </row>
    <row r="200" spans="2:54" ht="13.5" thickBot="1" x14ac:dyDescent="0.25">
      <c r="B200" s="170" t="s">
        <v>31</v>
      </c>
      <c r="C200" s="170"/>
      <c r="D200" s="170"/>
      <c r="E200" s="170"/>
      <c r="F200" s="170"/>
      <c r="G200" s="170"/>
      <c r="H200" s="171"/>
      <c r="I200" s="170"/>
      <c r="J200" s="166"/>
      <c r="K200" s="172"/>
      <c r="L200" s="172"/>
      <c r="M200" s="172"/>
      <c r="N200" s="172"/>
      <c r="O200" s="172"/>
      <c r="P200" s="172"/>
      <c r="Q200" s="172"/>
      <c r="S200" s="160" t="s">
        <v>20</v>
      </c>
      <c r="T200" s="160"/>
      <c r="U200" s="160"/>
      <c r="V200" s="160"/>
      <c r="W200" s="160"/>
      <c r="X200" s="160"/>
      <c r="Y200" s="173"/>
      <c r="Z200" s="170"/>
      <c r="AA200" s="170"/>
      <c r="AB200" s="170"/>
      <c r="AC200" s="174"/>
      <c r="AD200" s="172"/>
      <c r="AE200" s="172"/>
      <c r="AF200" s="172"/>
      <c r="AG200" s="172"/>
      <c r="AH200" s="172"/>
      <c r="AI200" s="172"/>
      <c r="AJ200" s="172"/>
      <c r="AL200" s="170" t="s">
        <v>84</v>
      </c>
      <c r="AM200" s="170"/>
      <c r="AN200" s="170"/>
      <c r="AO200" s="170"/>
      <c r="AP200" s="170"/>
      <c r="AQ200" s="170"/>
      <c r="AR200" s="170"/>
      <c r="AS200" s="170"/>
      <c r="AT200" s="170"/>
      <c r="AV200" s="87"/>
      <c r="AW200" s="15" t="s">
        <v>37</v>
      </c>
      <c r="AZ200" s="87"/>
      <c r="BA200" s="15" t="s">
        <v>0</v>
      </c>
    </row>
    <row r="201" spans="2:54" ht="9" customHeight="1" thickBot="1" x14ac:dyDescent="0.25">
      <c r="B201" s="170"/>
      <c r="C201" s="170"/>
      <c r="D201" s="170"/>
      <c r="E201" s="170"/>
      <c r="F201" s="170"/>
      <c r="G201" s="170"/>
      <c r="H201" s="170"/>
      <c r="I201" s="170"/>
      <c r="J201" s="170"/>
      <c r="K201" s="170"/>
      <c r="L201" s="170"/>
      <c r="M201" s="170"/>
      <c r="N201" s="170"/>
      <c r="O201" s="170"/>
      <c r="P201" s="170"/>
      <c r="Q201" s="170"/>
      <c r="R201" s="170"/>
      <c r="S201" s="170"/>
      <c r="T201" s="170"/>
      <c r="U201" s="170"/>
      <c r="V201" s="170"/>
      <c r="W201" s="170"/>
      <c r="X201" s="170"/>
      <c r="Y201" s="170"/>
      <c r="Z201" s="170"/>
      <c r="AA201" s="170"/>
      <c r="AB201" s="170"/>
      <c r="AC201" s="170"/>
      <c r="AD201" s="170"/>
      <c r="AE201" s="170"/>
      <c r="AF201" s="170"/>
      <c r="AG201" s="170"/>
      <c r="AH201" s="170"/>
      <c r="AI201" s="170"/>
      <c r="AJ201" s="170"/>
      <c r="AK201" s="170"/>
      <c r="AL201" s="170"/>
      <c r="AM201" s="170"/>
      <c r="AN201" s="170"/>
      <c r="AO201" s="170"/>
      <c r="AP201" s="170"/>
      <c r="AQ201" s="170"/>
      <c r="AR201" s="170"/>
      <c r="AS201" s="170"/>
      <c r="AT201" s="170"/>
      <c r="AU201" s="170"/>
      <c r="AV201" s="170"/>
      <c r="AW201" s="170"/>
      <c r="AX201" s="170"/>
      <c r="AY201" s="170"/>
      <c r="AZ201" s="170"/>
      <c r="BA201" s="170"/>
    </row>
    <row r="202" spans="2:54" ht="13.5" thickBot="1" x14ac:dyDescent="0.25">
      <c r="B202" s="160" t="s">
        <v>36</v>
      </c>
      <c r="C202" s="160"/>
      <c r="D202" s="160"/>
      <c r="E202" s="160"/>
      <c r="F202" s="160"/>
      <c r="G202" s="160"/>
      <c r="H202" s="160"/>
      <c r="I202" s="160"/>
      <c r="J202" s="160"/>
      <c r="K202" s="160"/>
      <c r="L202" s="160"/>
      <c r="M202" s="160"/>
      <c r="O202" s="86"/>
      <c r="P202" s="161" t="s">
        <v>37</v>
      </c>
      <c r="Q202" s="162"/>
      <c r="R202" s="86"/>
      <c r="S202" s="161" t="s">
        <v>0</v>
      </c>
      <c r="T202" s="160"/>
      <c r="V202" s="160" t="s">
        <v>38</v>
      </c>
      <c r="W202" s="160"/>
      <c r="X202" s="160"/>
      <c r="Y202" s="160"/>
      <c r="Z202" s="160"/>
      <c r="AA202" s="160"/>
      <c r="AB202" s="160"/>
      <c r="AC202" s="160"/>
      <c r="AD202" s="160"/>
      <c r="AE202" s="160"/>
      <c r="AF202" s="163"/>
      <c r="AG202" s="163"/>
      <c r="AH202" s="163"/>
      <c r="AI202" s="163"/>
      <c r="AJ202" s="163"/>
      <c r="AK202" s="163"/>
      <c r="AL202" s="163"/>
      <c r="AM202" s="163"/>
      <c r="AN202" s="163"/>
      <c r="AO202" s="163"/>
      <c r="AP202" s="163"/>
      <c r="AQ202" s="163"/>
      <c r="AR202" s="163"/>
      <c r="AS202" s="163"/>
      <c r="AT202" s="163"/>
      <c r="AU202" s="163"/>
      <c r="AV202" s="163"/>
      <c r="AW202" s="163"/>
      <c r="AX202" s="163"/>
      <c r="AY202" s="163"/>
      <c r="AZ202" s="163"/>
      <c r="BA202" s="163"/>
    </row>
    <row r="203" spans="2:54" ht="13.5" thickBot="1" x14ac:dyDescent="0.25">
      <c r="B203" s="160" t="s">
        <v>39</v>
      </c>
      <c r="C203" s="160"/>
      <c r="D203" s="160"/>
      <c r="E203" s="160"/>
      <c r="F203" s="160"/>
      <c r="G203" s="160"/>
      <c r="H203" s="160"/>
      <c r="I203" s="160"/>
      <c r="J203" s="160"/>
      <c r="K203" s="160"/>
      <c r="L203" s="15"/>
      <c r="M203" s="164" t="s">
        <v>40</v>
      </c>
      <c r="N203" s="164"/>
      <c r="O203" s="164"/>
      <c r="P203" s="164"/>
      <c r="Q203" s="163"/>
      <c r="R203" s="163"/>
      <c r="S203" s="163"/>
      <c r="T203" s="163"/>
      <c r="U203" s="163"/>
      <c r="V203" s="163"/>
      <c r="W203" s="163"/>
      <c r="X203" s="163"/>
      <c r="Y203" s="163"/>
      <c r="AA203" s="15"/>
      <c r="AB203" s="165" t="s">
        <v>41</v>
      </c>
      <c r="AC203" s="165"/>
      <c r="AD203" s="165"/>
      <c r="AE203" s="165"/>
      <c r="AF203" s="165"/>
      <c r="AG203" s="166"/>
      <c r="AH203" s="166"/>
      <c r="AI203" s="166"/>
      <c r="AJ203" s="166"/>
      <c r="AK203" s="166"/>
      <c r="AL203" s="166"/>
      <c r="AM203" s="166"/>
      <c r="AN203" s="166"/>
      <c r="AO203" s="166"/>
      <c r="AR203" s="167" t="s">
        <v>1387</v>
      </c>
      <c r="AS203" s="167"/>
      <c r="AT203" s="167"/>
      <c r="AU203" s="167"/>
      <c r="AV203" s="168"/>
      <c r="AW203" s="166"/>
      <c r="AX203" s="166"/>
      <c r="AY203" s="166"/>
      <c r="AZ203" s="166"/>
      <c r="BA203" s="166"/>
    </row>
    <row r="204" spans="2:54" x14ac:dyDescent="0.2">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4" ht="13.5" thickBot="1" x14ac:dyDescent="0.25">
      <c r="B205" s="227" t="s">
        <v>32</v>
      </c>
      <c r="C205" s="227"/>
      <c r="D205" s="227"/>
      <c r="E205" s="227"/>
      <c r="F205" s="227"/>
      <c r="G205" s="227"/>
      <c r="H205" s="227"/>
      <c r="I205" s="227"/>
      <c r="J205" s="199"/>
      <c r="K205" s="199"/>
      <c r="L205" s="199"/>
      <c r="M205" s="199"/>
      <c r="N205" s="199"/>
      <c r="O205" s="199"/>
      <c r="P205" s="199"/>
      <c r="Q205" s="199"/>
      <c r="S205" s="160" t="s">
        <v>22</v>
      </c>
      <c r="T205" s="160"/>
      <c r="U205" s="160"/>
      <c r="V205" s="160"/>
      <c r="W205" s="160"/>
      <c r="X205" s="160"/>
      <c r="Y205" s="160"/>
      <c r="Z205" s="160"/>
      <c r="AA205" s="133"/>
      <c r="AB205" s="133"/>
      <c r="AC205" s="230"/>
      <c r="AD205" s="231"/>
      <c r="AE205" s="231"/>
      <c r="AF205" s="231"/>
      <c r="AG205" s="231"/>
      <c r="AH205" s="231"/>
      <c r="AI205" s="231"/>
      <c r="AJ205" s="231"/>
      <c r="AK205" s="16"/>
      <c r="AL205" s="229" t="s">
        <v>24</v>
      </c>
      <c r="AM205" s="229"/>
      <c r="AN205" s="229"/>
      <c r="AO205" s="229"/>
      <c r="AP205" s="229"/>
      <c r="AQ205" s="232"/>
      <c r="AR205" s="170"/>
      <c r="AS205" s="170"/>
      <c r="AT205" s="233"/>
      <c r="AU205" s="231"/>
      <c r="AV205" s="231"/>
      <c r="AW205" s="231"/>
      <c r="AX205" s="231"/>
      <c r="AY205" s="231"/>
      <c r="AZ205" s="231"/>
      <c r="BA205" s="231"/>
      <c r="BB205" s="25"/>
    </row>
    <row r="206" spans="2:54" ht="13.5" thickBot="1" x14ac:dyDescent="0.25">
      <c r="B206" s="170" t="s">
        <v>23</v>
      </c>
      <c r="C206" s="170"/>
      <c r="D206" s="170"/>
      <c r="E206" s="170"/>
      <c r="F206" s="170"/>
      <c r="G206" s="170"/>
      <c r="H206" s="170"/>
      <c r="I206" s="170"/>
      <c r="J206" s="166"/>
      <c r="K206" s="166"/>
      <c r="L206" s="166"/>
      <c r="M206" s="166"/>
      <c r="N206" s="166"/>
      <c r="O206" s="166"/>
      <c r="P206" s="166"/>
      <c r="Q206" s="166"/>
      <c r="S206" s="160" t="s">
        <v>26</v>
      </c>
      <c r="T206" s="160"/>
      <c r="U206" s="160"/>
      <c r="V206" s="160"/>
      <c r="W206" s="160"/>
      <c r="X206" s="160"/>
      <c r="Y206" s="160"/>
      <c r="Z206" s="160"/>
      <c r="AA206" s="160"/>
      <c r="AB206" s="160"/>
      <c r="AC206" s="166"/>
      <c r="AD206" s="166"/>
      <c r="AE206" s="166"/>
      <c r="AF206" s="166"/>
      <c r="AG206" s="172"/>
      <c r="AH206" s="172"/>
      <c r="AI206" s="172"/>
      <c r="AJ206" s="172"/>
      <c r="AL206" s="160" t="s">
        <v>25</v>
      </c>
      <c r="AM206" s="160"/>
      <c r="AN206" s="160"/>
      <c r="AO206" s="160"/>
      <c r="AP206" s="160"/>
      <c r="AQ206" s="160"/>
      <c r="AR206" s="171"/>
      <c r="AS206" s="170"/>
      <c r="AT206" s="169"/>
      <c r="AU206" s="172"/>
      <c r="AV206" s="172"/>
      <c r="AW206" s="172"/>
      <c r="AX206" s="172"/>
      <c r="AY206" s="172"/>
      <c r="AZ206" s="172"/>
      <c r="BA206" s="172"/>
    </row>
    <row r="207" spans="2:54" ht="13.5" thickBot="1" x14ac:dyDescent="0.25">
      <c r="B207" s="160" t="s">
        <v>143</v>
      </c>
      <c r="C207" s="160"/>
      <c r="D207" s="160"/>
      <c r="E207" s="160"/>
      <c r="F207" s="160"/>
      <c r="G207" s="160"/>
      <c r="H207" s="160"/>
      <c r="I207" s="160"/>
      <c r="J207" s="189"/>
      <c r="K207" s="209"/>
      <c r="L207" s="209"/>
      <c r="M207" s="209"/>
      <c r="N207" s="209"/>
      <c r="O207" s="209"/>
      <c r="P207" s="209"/>
      <c r="Q207" s="209"/>
      <c r="S207" s="160" t="s">
        <v>152</v>
      </c>
      <c r="T207" s="160"/>
      <c r="U207" s="160"/>
      <c r="V207" s="160"/>
      <c r="W207" s="160"/>
      <c r="X207" s="160"/>
      <c r="Y207" s="160"/>
      <c r="Z207" s="160"/>
      <c r="AA207" s="92"/>
      <c r="AB207" s="92"/>
      <c r="AC207" s="166"/>
      <c r="AD207" s="172"/>
      <c r="AE207" s="172"/>
      <c r="AF207" s="172"/>
      <c r="AG207" s="172"/>
      <c r="AH207" s="172"/>
      <c r="AI207" s="172"/>
      <c r="AJ207" s="172"/>
      <c r="AL207" s="160" t="s">
        <v>27</v>
      </c>
      <c r="AM207" s="160"/>
      <c r="AN207" s="160"/>
      <c r="AO207" s="160"/>
      <c r="AP207" s="160"/>
      <c r="AQ207" s="160"/>
      <c r="AR207" s="173"/>
      <c r="AS207" s="170"/>
      <c r="AT207" s="174"/>
      <c r="AU207" s="172"/>
      <c r="AV207" s="172"/>
      <c r="AW207" s="172"/>
      <c r="AX207" s="172"/>
      <c r="AY207" s="172"/>
      <c r="AZ207" s="172"/>
      <c r="BA207" s="172"/>
    </row>
    <row r="208" spans="2:54" ht="13.5" thickBot="1" x14ac:dyDescent="0.25">
      <c r="B208" s="170" t="s">
        <v>1442</v>
      </c>
      <c r="C208" s="170"/>
      <c r="D208" s="170"/>
      <c r="E208" s="170"/>
      <c r="F208" s="170"/>
      <c r="G208" s="170"/>
      <c r="H208" s="170"/>
      <c r="I208" s="170"/>
      <c r="J208" s="170"/>
      <c r="K208" s="191"/>
      <c r="L208" s="191"/>
      <c r="M208" s="184"/>
      <c r="N208" s="185"/>
      <c r="O208" s="185"/>
      <c r="P208" s="185"/>
      <c r="Q208" s="185"/>
      <c r="R208" s="185"/>
      <c r="S208" s="185"/>
      <c r="T208" s="185"/>
      <c r="U208" s="185"/>
      <c r="V208" s="186"/>
      <c r="W208" s="186"/>
      <c r="X208" s="170"/>
      <c r="Y208" s="170"/>
      <c r="Z208" s="170"/>
      <c r="AA208" s="170"/>
      <c r="AB208" s="170"/>
      <c r="AC208" s="170"/>
      <c r="AD208" s="170"/>
      <c r="AE208" s="170"/>
      <c r="AF208" s="170"/>
      <c r="AG208" s="170"/>
      <c r="AH208" s="170"/>
      <c r="AI208" s="170"/>
      <c r="AJ208" s="170"/>
      <c r="AK208" s="170"/>
      <c r="AL208" s="170"/>
      <c r="AM208" s="170"/>
      <c r="AN208" s="170"/>
      <c r="AO208" s="170"/>
      <c r="AP208" s="170"/>
      <c r="AQ208" s="170"/>
      <c r="AR208" s="170"/>
      <c r="AS208" s="170"/>
      <c r="AT208" s="170"/>
      <c r="AU208" s="170"/>
      <c r="AV208" s="170"/>
      <c r="AW208" s="170"/>
      <c r="AX208" s="170"/>
      <c r="AY208" s="170"/>
      <c r="AZ208" s="170"/>
      <c r="BA208" s="170"/>
      <c r="BB208" s="170"/>
    </row>
    <row r="209" spans="2:54" ht="13.5" thickBot="1" x14ac:dyDescent="0.25">
      <c r="B209" s="170" t="s">
        <v>29</v>
      </c>
      <c r="C209" s="170"/>
      <c r="D209" s="170"/>
      <c r="E209" s="170"/>
      <c r="F209" s="170"/>
      <c r="G209" s="170"/>
      <c r="H209" s="170"/>
      <c r="I209" s="170"/>
      <c r="J209" s="189"/>
      <c r="K209" s="209"/>
      <c r="L209" s="209"/>
      <c r="M209" s="209"/>
      <c r="N209" s="209"/>
      <c r="O209" s="209"/>
      <c r="P209" s="209"/>
      <c r="Q209" s="209"/>
      <c r="S209" s="170" t="s">
        <v>30</v>
      </c>
      <c r="T209" s="170"/>
      <c r="U209" s="170"/>
      <c r="V209" s="170"/>
      <c r="W209" s="170"/>
      <c r="X209" s="170"/>
      <c r="Y209" s="171"/>
      <c r="Z209" s="170"/>
      <c r="AA209" s="170"/>
      <c r="AB209" s="170"/>
      <c r="AC209" s="166"/>
      <c r="AD209" s="172"/>
      <c r="AE209" s="172"/>
      <c r="AF209" s="172"/>
      <c r="AG209" s="172"/>
      <c r="AH209" s="172"/>
      <c r="AI209" s="172"/>
      <c r="AJ209" s="172"/>
      <c r="AL209" s="160" t="s">
        <v>86</v>
      </c>
      <c r="AM209" s="160"/>
      <c r="AN209" s="160"/>
      <c r="AO209" s="160"/>
      <c r="AP209" s="160"/>
      <c r="AQ209" s="160"/>
      <c r="AR209" s="160"/>
      <c r="AS209" s="160"/>
      <c r="AT209" s="160"/>
      <c r="AU209" s="199"/>
      <c r="AV209" s="199"/>
      <c r="AW209" s="199"/>
      <c r="AX209" s="199"/>
      <c r="AY209" s="199"/>
      <c r="AZ209" s="199"/>
      <c r="BA209" s="199"/>
    </row>
    <row r="210" spans="2:54" ht="13.5" thickBot="1" x14ac:dyDescent="0.25">
      <c r="B210" s="170" t="s">
        <v>87</v>
      </c>
      <c r="C210" s="170"/>
      <c r="D210" s="170"/>
      <c r="E210" s="170"/>
      <c r="F210" s="170"/>
      <c r="G210" s="170"/>
      <c r="H210" s="170"/>
      <c r="I210" s="170"/>
      <c r="J210" s="228"/>
      <c r="K210" s="228"/>
      <c r="L210" s="228"/>
      <c r="M210" s="228"/>
      <c r="N210" s="228"/>
      <c r="O210" s="228"/>
      <c r="P210" s="228"/>
      <c r="Q210" s="228"/>
      <c r="S210" s="170" t="s">
        <v>88</v>
      </c>
      <c r="T210" s="170"/>
      <c r="U210" s="170"/>
      <c r="V210" s="170"/>
      <c r="W210" s="170"/>
      <c r="X210" s="170"/>
      <c r="Y210" s="171"/>
      <c r="Z210" s="170"/>
      <c r="AA210" s="170"/>
      <c r="AB210" s="170"/>
      <c r="AC210" s="166"/>
      <c r="AD210" s="172"/>
      <c r="AE210" s="172"/>
      <c r="AF210" s="172"/>
      <c r="AG210" s="172"/>
      <c r="AH210" s="172"/>
      <c r="AI210" s="172"/>
      <c r="AJ210" s="172"/>
      <c r="AL210" s="160" t="s">
        <v>89</v>
      </c>
      <c r="AM210" s="160"/>
      <c r="AN210" s="160"/>
      <c r="AO210" s="160"/>
      <c r="AP210" s="160"/>
      <c r="AQ210" s="160"/>
      <c r="AR210" s="160"/>
      <c r="AS210" s="160"/>
      <c r="AT210" s="160"/>
      <c r="AU210" s="160"/>
      <c r="AV210" s="169"/>
      <c r="AW210" s="169"/>
      <c r="AX210" s="169"/>
      <c r="AY210" s="169"/>
      <c r="AZ210" s="169"/>
      <c r="BA210" s="169"/>
    </row>
    <row r="211" spans="2:54" ht="13.5" thickBot="1" x14ac:dyDescent="0.25">
      <c r="B211" s="170" t="s">
        <v>31</v>
      </c>
      <c r="C211" s="170"/>
      <c r="D211" s="170"/>
      <c r="E211" s="170"/>
      <c r="F211" s="170"/>
      <c r="G211" s="170"/>
      <c r="H211" s="171"/>
      <c r="I211" s="170"/>
      <c r="J211" s="166"/>
      <c r="K211" s="172"/>
      <c r="L211" s="172"/>
      <c r="M211" s="172"/>
      <c r="N211" s="172"/>
      <c r="O211" s="172"/>
      <c r="P211" s="172"/>
      <c r="Q211" s="172"/>
      <c r="S211" s="160" t="s">
        <v>20</v>
      </c>
      <c r="T211" s="160"/>
      <c r="U211" s="160"/>
      <c r="V211" s="160"/>
      <c r="W211" s="160"/>
      <c r="X211" s="160"/>
      <c r="Y211" s="173"/>
      <c r="Z211" s="170"/>
      <c r="AA211" s="170"/>
      <c r="AB211" s="170"/>
      <c r="AC211" s="174"/>
      <c r="AD211" s="172"/>
      <c r="AE211" s="172"/>
      <c r="AF211" s="172"/>
      <c r="AG211" s="172"/>
      <c r="AH211" s="172"/>
      <c r="AI211" s="172"/>
      <c r="AJ211" s="172"/>
      <c r="AL211" s="170" t="s">
        <v>84</v>
      </c>
      <c r="AM211" s="170"/>
      <c r="AN211" s="170"/>
      <c r="AO211" s="170"/>
      <c r="AP211" s="170"/>
      <c r="AQ211" s="170"/>
      <c r="AR211" s="170"/>
      <c r="AS211" s="170"/>
      <c r="AT211" s="170"/>
      <c r="AV211" s="87"/>
      <c r="AW211" s="15" t="s">
        <v>37</v>
      </c>
      <c r="AZ211" s="87"/>
      <c r="BA211" s="15" t="s">
        <v>0</v>
      </c>
    </row>
    <row r="212" spans="2:54" ht="9.75" customHeight="1" thickBot="1" x14ac:dyDescent="0.25">
      <c r="B212" s="170"/>
      <c r="C212" s="170"/>
      <c r="D212" s="170"/>
      <c r="E212" s="170"/>
      <c r="F212" s="170"/>
      <c r="G212" s="170"/>
      <c r="H212" s="170"/>
      <c r="I212" s="170"/>
      <c r="J212" s="170"/>
      <c r="K212" s="170"/>
      <c r="L212" s="170"/>
      <c r="M212" s="170"/>
      <c r="N212" s="170"/>
      <c r="O212" s="170"/>
      <c r="P212" s="170"/>
      <c r="Q212" s="170"/>
      <c r="R212" s="170"/>
      <c r="S212" s="170"/>
      <c r="T212" s="170"/>
      <c r="U212" s="170"/>
      <c r="V212" s="170"/>
      <c r="W212" s="170"/>
      <c r="X212" s="170"/>
      <c r="Y212" s="170"/>
      <c r="Z212" s="170"/>
      <c r="AA212" s="170"/>
      <c r="AB212" s="170"/>
      <c r="AC212" s="170"/>
      <c r="AD212" s="170"/>
      <c r="AE212" s="170"/>
      <c r="AF212" s="170"/>
      <c r="AG212" s="170"/>
      <c r="AH212" s="170"/>
      <c r="AI212" s="170"/>
      <c r="AJ212" s="170"/>
      <c r="AK212" s="170"/>
      <c r="AL212" s="170"/>
      <c r="AM212" s="170"/>
      <c r="AN212" s="170"/>
      <c r="AO212" s="170"/>
      <c r="AP212" s="170"/>
      <c r="AQ212" s="170"/>
      <c r="AR212" s="170"/>
      <c r="AS212" s="170"/>
      <c r="AT212" s="170"/>
      <c r="AU212" s="170"/>
      <c r="AV212" s="170"/>
      <c r="AW212" s="170"/>
      <c r="AX212" s="170"/>
      <c r="AY212" s="170"/>
      <c r="AZ212" s="170"/>
      <c r="BA212" s="170"/>
    </row>
    <row r="213" spans="2:54" ht="13.5" thickBot="1" x14ac:dyDescent="0.25">
      <c r="B213" s="160" t="s">
        <v>36</v>
      </c>
      <c r="C213" s="160"/>
      <c r="D213" s="160"/>
      <c r="E213" s="160"/>
      <c r="F213" s="160"/>
      <c r="G213" s="160"/>
      <c r="H213" s="160"/>
      <c r="I213" s="160"/>
      <c r="J213" s="160"/>
      <c r="K213" s="160"/>
      <c r="L213" s="160"/>
      <c r="M213" s="160"/>
      <c r="O213" s="86"/>
      <c r="P213" s="161" t="s">
        <v>37</v>
      </c>
      <c r="Q213" s="162"/>
      <c r="R213" s="86"/>
      <c r="S213" s="161" t="s">
        <v>0</v>
      </c>
      <c r="T213" s="160"/>
      <c r="V213" s="160" t="s">
        <v>38</v>
      </c>
      <c r="W213" s="160"/>
      <c r="X213" s="160"/>
      <c r="Y213" s="160"/>
      <c r="Z213" s="160"/>
      <c r="AA213" s="160"/>
      <c r="AB213" s="160"/>
      <c r="AC213" s="160"/>
      <c r="AD213" s="160"/>
      <c r="AE213" s="160"/>
      <c r="AF213" s="163"/>
      <c r="AG213" s="163"/>
      <c r="AH213" s="163"/>
      <c r="AI213" s="163"/>
      <c r="AJ213" s="163"/>
      <c r="AK213" s="163"/>
      <c r="AL213" s="163"/>
      <c r="AM213" s="163"/>
      <c r="AN213" s="163"/>
      <c r="AO213" s="163"/>
      <c r="AP213" s="163"/>
      <c r="AQ213" s="163"/>
      <c r="AR213" s="163"/>
      <c r="AS213" s="163"/>
      <c r="AT213" s="163"/>
      <c r="AU213" s="163"/>
      <c r="AV213" s="163"/>
      <c r="AW213" s="163"/>
      <c r="AX213" s="163"/>
      <c r="AY213" s="163"/>
      <c r="AZ213" s="163"/>
      <c r="BA213" s="163"/>
    </row>
    <row r="214" spans="2:54" ht="13.5" thickBot="1" x14ac:dyDescent="0.25">
      <c r="B214" s="160" t="s">
        <v>39</v>
      </c>
      <c r="C214" s="160"/>
      <c r="D214" s="160"/>
      <c r="E214" s="160"/>
      <c r="F214" s="160"/>
      <c r="G214" s="160"/>
      <c r="H214" s="160"/>
      <c r="I214" s="160"/>
      <c r="J214" s="160"/>
      <c r="K214" s="160"/>
      <c r="L214" s="15"/>
      <c r="M214" s="164" t="s">
        <v>40</v>
      </c>
      <c r="N214" s="164"/>
      <c r="O214" s="164"/>
      <c r="P214" s="164"/>
      <c r="Q214" s="163"/>
      <c r="R214" s="163"/>
      <c r="S214" s="163"/>
      <c r="T214" s="163"/>
      <c r="U214" s="163"/>
      <c r="V214" s="163"/>
      <c r="W214" s="163"/>
      <c r="X214" s="163"/>
      <c r="Y214" s="163"/>
      <c r="AA214" s="15"/>
      <c r="AB214" s="165" t="s">
        <v>41</v>
      </c>
      <c r="AC214" s="165"/>
      <c r="AD214" s="165"/>
      <c r="AE214" s="165"/>
      <c r="AF214" s="165"/>
      <c r="AG214" s="166"/>
      <c r="AH214" s="166"/>
      <c r="AI214" s="166"/>
      <c r="AJ214" s="166"/>
      <c r="AK214" s="166"/>
      <c r="AL214" s="166"/>
      <c r="AM214" s="166"/>
      <c r="AN214" s="166"/>
      <c r="AO214" s="166"/>
      <c r="AR214" s="167" t="s">
        <v>1387</v>
      </c>
      <c r="AS214" s="167"/>
      <c r="AT214" s="167"/>
      <c r="AU214" s="167"/>
      <c r="AV214" s="168"/>
      <c r="AW214" s="166"/>
      <c r="AX214" s="166"/>
      <c r="AY214" s="166"/>
      <c r="AZ214" s="166"/>
      <c r="BA214" s="166"/>
    </row>
    <row r="215" spans="2:54" x14ac:dyDescent="0.2">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4" ht="13.5" thickBot="1" x14ac:dyDescent="0.25">
      <c r="B216" s="227" t="s">
        <v>32</v>
      </c>
      <c r="C216" s="227"/>
      <c r="D216" s="227"/>
      <c r="E216" s="227"/>
      <c r="F216" s="227"/>
      <c r="G216" s="227"/>
      <c r="H216" s="227"/>
      <c r="I216" s="227"/>
      <c r="J216" s="199"/>
      <c r="K216" s="199"/>
      <c r="L216" s="199"/>
      <c r="M216" s="199"/>
      <c r="N216" s="199"/>
      <c r="O216" s="199"/>
      <c r="P216" s="199"/>
      <c r="Q216" s="199"/>
      <c r="S216" s="160" t="s">
        <v>22</v>
      </c>
      <c r="T216" s="160"/>
      <c r="U216" s="160"/>
      <c r="V216" s="160"/>
      <c r="W216" s="160"/>
      <c r="X216" s="160"/>
      <c r="Y216" s="160"/>
      <c r="Z216" s="160"/>
      <c r="AA216" s="133"/>
      <c r="AB216" s="133"/>
      <c r="AC216" s="230"/>
      <c r="AD216" s="231"/>
      <c r="AE216" s="231"/>
      <c r="AF216" s="231"/>
      <c r="AG216" s="231"/>
      <c r="AH216" s="231"/>
      <c r="AI216" s="231"/>
      <c r="AJ216" s="231"/>
      <c r="AK216" s="16"/>
      <c r="AL216" s="229" t="s">
        <v>24</v>
      </c>
      <c r="AM216" s="229"/>
      <c r="AN216" s="229"/>
      <c r="AO216" s="229"/>
      <c r="AP216" s="229"/>
      <c r="AQ216" s="232"/>
      <c r="AR216" s="170"/>
      <c r="AS216" s="170"/>
      <c r="AT216" s="233"/>
      <c r="AU216" s="231"/>
      <c r="AV216" s="231"/>
      <c r="AW216" s="231"/>
      <c r="AX216" s="231"/>
      <c r="AY216" s="231"/>
      <c r="AZ216" s="231"/>
      <c r="BA216" s="231"/>
      <c r="BB216" s="25"/>
    </row>
    <row r="217" spans="2:54" ht="13.5" thickBot="1" x14ac:dyDescent="0.25">
      <c r="B217" s="170" t="s">
        <v>23</v>
      </c>
      <c r="C217" s="170"/>
      <c r="D217" s="170"/>
      <c r="E217" s="170"/>
      <c r="F217" s="170"/>
      <c r="G217" s="170"/>
      <c r="H217" s="170"/>
      <c r="I217" s="170"/>
      <c r="J217" s="166"/>
      <c r="K217" s="166"/>
      <c r="L217" s="166"/>
      <c r="M217" s="166"/>
      <c r="N217" s="166"/>
      <c r="O217" s="166"/>
      <c r="P217" s="166"/>
      <c r="Q217" s="166"/>
      <c r="S217" s="160" t="s">
        <v>26</v>
      </c>
      <c r="T217" s="160"/>
      <c r="U217" s="160"/>
      <c r="V217" s="160"/>
      <c r="W217" s="160"/>
      <c r="X217" s="160"/>
      <c r="Y217" s="160"/>
      <c r="Z217" s="160"/>
      <c r="AA217" s="160"/>
      <c r="AB217" s="160"/>
      <c r="AC217" s="166"/>
      <c r="AD217" s="166"/>
      <c r="AE217" s="166"/>
      <c r="AF217" s="166"/>
      <c r="AG217" s="172"/>
      <c r="AH217" s="172"/>
      <c r="AI217" s="172"/>
      <c r="AJ217" s="172"/>
      <c r="AL217" s="160" t="s">
        <v>25</v>
      </c>
      <c r="AM217" s="160"/>
      <c r="AN217" s="160"/>
      <c r="AO217" s="160"/>
      <c r="AP217" s="160"/>
      <c r="AQ217" s="160"/>
      <c r="AR217" s="171"/>
      <c r="AS217" s="170"/>
      <c r="AT217" s="169"/>
      <c r="AU217" s="172"/>
      <c r="AV217" s="172"/>
      <c r="AW217" s="172"/>
      <c r="AX217" s="172"/>
      <c r="AY217" s="172"/>
      <c r="AZ217" s="172"/>
      <c r="BA217" s="172"/>
    </row>
    <row r="218" spans="2:54" ht="13.5" thickBot="1" x14ac:dyDescent="0.25">
      <c r="B218" s="160" t="s">
        <v>143</v>
      </c>
      <c r="C218" s="160"/>
      <c r="D218" s="160"/>
      <c r="E218" s="160"/>
      <c r="F218" s="160"/>
      <c r="G218" s="160"/>
      <c r="H218" s="160"/>
      <c r="I218" s="160"/>
      <c r="J218" s="189"/>
      <c r="K218" s="209"/>
      <c r="L218" s="209"/>
      <c r="M218" s="209"/>
      <c r="N218" s="209"/>
      <c r="O218" s="209"/>
      <c r="P218" s="209"/>
      <c r="Q218" s="209"/>
      <c r="S218" s="160" t="s">
        <v>152</v>
      </c>
      <c r="T218" s="160"/>
      <c r="U218" s="160"/>
      <c r="V218" s="160"/>
      <c r="W218" s="160"/>
      <c r="X218" s="160"/>
      <c r="Y218" s="160"/>
      <c r="Z218" s="160"/>
      <c r="AA218" s="92"/>
      <c r="AB218" s="92"/>
      <c r="AC218" s="166"/>
      <c r="AD218" s="172"/>
      <c r="AE218" s="172"/>
      <c r="AF218" s="172"/>
      <c r="AG218" s="172"/>
      <c r="AH218" s="172"/>
      <c r="AI218" s="172"/>
      <c r="AJ218" s="172"/>
      <c r="AL218" s="160" t="s">
        <v>27</v>
      </c>
      <c r="AM218" s="160"/>
      <c r="AN218" s="160"/>
      <c r="AO218" s="160"/>
      <c r="AP218" s="160"/>
      <c r="AQ218" s="160"/>
      <c r="AR218" s="173"/>
      <c r="AS218" s="170"/>
      <c r="AT218" s="174"/>
      <c r="AU218" s="172"/>
      <c r="AV218" s="172"/>
      <c r="AW218" s="172"/>
      <c r="AX218" s="172"/>
      <c r="AY218" s="172"/>
      <c r="AZ218" s="172"/>
      <c r="BA218" s="172"/>
    </row>
    <row r="219" spans="2:54" ht="13.5" thickBot="1" x14ac:dyDescent="0.25">
      <c r="B219" s="170" t="s">
        <v>1442</v>
      </c>
      <c r="C219" s="170"/>
      <c r="D219" s="170"/>
      <c r="E219" s="170"/>
      <c r="F219" s="170"/>
      <c r="G219" s="170"/>
      <c r="H219" s="170"/>
      <c r="I219" s="170"/>
      <c r="J219" s="170"/>
      <c r="K219" s="191"/>
      <c r="L219" s="191"/>
      <c r="M219" s="184"/>
      <c r="N219" s="185"/>
      <c r="O219" s="185"/>
      <c r="P219" s="185"/>
      <c r="Q219" s="185"/>
      <c r="R219" s="185"/>
      <c r="S219" s="185"/>
      <c r="T219" s="185"/>
      <c r="U219" s="185"/>
      <c r="V219" s="186"/>
      <c r="W219" s="186"/>
      <c r="X219" s="170"/>
      <c r="Y219" s="170"/>
      <c r="Z219" s="170"/>
      <c r="AA219" s="170"/>
      <c r="AB219" s="170"/>
      <c r="AC219" s="170"/>
      <c r="AD219" s="170"/>
      <c r="AE219" s="170"/>
      <c r="AF219" s="170"/>
      <c r="AG219" s="170"/>
      <c r="AH219" s="170"/>
      <c r="AI219" s="170"/>
      <c r="AJ219" s="170"/>
      <c r="AK219" s="170"/>
      <c r="AL219" s="170"/>
      <c r="AM219" s="170"/>
      <c r="AN219" s="170"/>
      <c r="AO219" s="170"/>
      <c r="AP219" s="170"/>
      <c r="AQ219" s="170"/>
      <c r="AR219" s="170"/>
      <c r="AS219" s="170"/>
      <c r="AT219" s="170"/>
      <c r="AU219" s="170"/>
      <c r="AV219" s="170"/>
      <c r="AW219" s="170"/>
      <c r="AX219" s="170"/>
      <c r="AY219" s="170"/>
      <c r="AZ219" s="170"/>
      <c r="BA219" s="170"/>
      <c r="BB219" s="170"/>
    </row>
    <row r="220" spans="2:54" ht="13.5" thickBot="1" x14ac:dyDescent="0.25">
      <c r="B220" s="170" t="s">
        <v>29</v>
      </c>
      <c r="C220" s="170"/>
      <c r="D220" s="170"/>
      <c r="E220" s="170"/>
      <c r="F220" s="170"/>
      <c r="G220" s="170"/>
      <c r="H220" s="170"/>
      <c r="I220" s="170"/>
      <c r="J220" s="189"/>
      <c r="K220" s="209"/>
      <c r="L220" s="209"/>
      <c r="M220" s="209"/>
      <c r="N220" s="209"/>
      <c r="O220" s="209"/>
      <c r="P220" s="209"/>
      <c r="Q220" s="209"/>
      <c r="S220" s="170" t="s">
        <v>30</v>
      </c>
      <c r="T220" s="170"/>
      <c r="U220" s="170"/>
      <c r="V220" s="170"/>
      <c r="W220" s="170"/>
      <c r="X220" s="170"/>
      <c r="Y220" s="171"/>
      <c r="Z220" s="170"/>
      <c r="AA220" s="170"/>
      <c r="AB220" s="170"/>
      <c r="AC220" s="166"/>
      <c r="AD220" s="172"/>
      <c r="AE220" s="172"/>
      <c r="AF220" s="172"/>
      <c r="AG220" s="172"/>
      <c r="AH220" s="172"/>
      <c r="AI220" s="172"/>
      <c r="AJ220" s="172"/>
      <c r="AL220" s="160" t="s">
        <v>86</v>
      </c>
      <c r="AM220" s="160"/>
      <c r="AN220" s="160"/>
      <c r="AO220" s="160"/>
      <c r="AP220" s="160"/>
      <c r="AQ220" s="160"/>
      <c r="AR220" s="160"/>
      <c r="AS220" s="160"/>
      <c r="AT220" s="160"/>
      <c r="AU220" s="199"/>
      <c r="AV220" s="199"/>
      <c r="AW220" s="199"/>
      <c r="AX220" s="199"/>
      <c r="AY220" s="199"/>
      <c r="AZ220" s="199"/>
      <c r="BA220" s="199"/>
    </row>
    <row r="221" spans="2:54" ht="13.5" thickBot="1" x14ac:dyDescent="0.25">
      <c r="B221" s="170" t="s">
        <v>87</v>
      </c>
      <c r="C221" s="170"/>
      <c r="D221" s="170"/>
      <c r="E221" s="170"/>
      <c r="F221" s="170"/>
      <c r="G221" s="170"/>
      <c r="H221" s="170"/>
      <c r="I221" s="170"/>
      <c r="J221" s="228"/>
      <c r="K221" s="228"/>
      <c r="L221" s="228"/>
      <c r="M221" s="228"/>
      <c r="N221" s="228"/>
      <c r="O221" s="228"/>
      <c r="P221" s="228"/>
      <c r="Q221" s="228"/>
      <c r="S221" s="170" t="s">
        <v>88</v>
      </c>
      <c r="T221" s="170"/>
      <c r="U221" s="170"/>
      <c r="V221" s="170"/>
      <c r="W221" s="170"/>
      <c r="X221" s="170"/>
      <c r="Y221" s="171"/>
      <c r="Z221" s="170"/>
      <c r="AA221" s="170"/>
      <c r="AB221" s="170"/>
      <c r="AC221" s="166"/>
      <c r="AD221" s="172"/>
      <c r="AE221" s="172"/>
      <c r="AF221" s="172"/>
      <c r="AG221" s="172"/>
      <c r="AH221" s="172"/>
      <c r="AI221" s="172"/>
      <c r="AJ221" s="172"/>
      <c r="AL221" s="160" t="s">
        <v>89</v>
      </c>
      <c r="AM221" s="160"/>
      <c r="AN221" s="160"/>
      <c r="AO221" s="160"/>
      <c r="AP221" s="160"/>
      <c r="AQ221" s="160"/>
      <c r="AR221" s="160"/>
      <c r="AS221" s="160"/>
      <c r="AT221" s="160"/>
      <c r="AU221" s="160"/>
      <c r="AV221" s="169"/>
      <c r="AW221" s="169"/>
      <c r="AX221" s="169"/>
      <c r="AY221" s="169"/>
      <c r="AZ221" s="169"/>
      <c r="BA221" s="169"/>
    </row>
    <row r="222" spans="2:54" ht="13.5" thickBot="1" x14ac:dyDescent="0.25">
      <c r="B222" s="170" t="s">
        <v>31</v>
      </c>
      <c r="C222" s="170"/>
      <c r="D222" s="170"/>
      <c r="E222" s="170"/>
      <c r="F222" s="170"/>
      <c r="G222" s="170"/>
      <c r="H222" s="171"/>
      <c r="I222" s="170"/>
      <c r="J222" s="166"/>
      <c r="K222" s="172"/>
      <c r="L222" s="172"/>
      <c r="M222" s="172"/>
      <c r="N222" s="172"/>
      <c r="O222" s="172"/>
      <c r="P222" s="172"/>
      <c r="Q222" s="172"/>
      <c r="S222" s="160" t="s">
        <v>20</v>
      </c>
      <c r="T222" s="160"/>
      <c r="U222" s="160"/>
      <c r="V222" s="160"/>
      <c r="W222" s="160"/>
      <c r="X222" s="160"/>
      <c r="Y222" s="173"/>
      <c r="Z222" s="170"/>
      <c r="AA222" s="170"/>
      <c r="AB222" s="170"/>
      <c r="AC222" s="174"/>
      <c r="AD222" s="172"/>
      <c r="AE222" s="172"/>
      <c r="AF222" s="172"/>
      <c r="AG222" s="172"/>
      <c r="AH222" s="172"/>
      <c r="AI222" s="172"/>
      <c r="AJ222" s="172"/>
      <c r="AL222" s="170" t="s">
        <v>84</v>
      </c>
      <c r="AM222" s="170"/>
      <c r="AN222" s="170"/>
      <c r="AO222" s="170"/>
      <c r="AP222" s="170"/>
      <c r="AQ222" s="170"/>
      <c r="AR222" s="170"/>
      <c r="AS222" s="170"/>
      <c r="AT222" s="170"/>
      <c r="AV222" s="87"/>
      <c r="AW222" s="15" t="s">
        <v>37</v>
      </c>
      <c r="AZ222" s="87"/>
      <c r="BA222" s="15" t="s">
        <v>0</v>
      </c>
    </row>
    <row r="223" spans="2:54" ht="9.75" customHeight="1" thickBot="1" x14ac:dyDescent="0.25">
      <c r="B223" s="170"/>
      <c r="C223" s="170"/>
      <c r="D223" s="170"/>
      <c r="E223" s="170"/>
      <c r="F223" s="170"/>
      <c r="G223" s="170"/>
      <c r="H223" s="170"/>
      <c r="I223" s="170"/>
      <c r="J223" s="170"/>
      <c r="K223" s="170"/>
      <c r="L223" s="170"/>
      <c r="M223" s="170"/>
      <c r="N223" s="170"/>
      <c r="O223" s="170"/>
      <c r="P223" s="170"/>
      <c r="Q223" s="170"/>
      <c r="R223" s="170"/>
      <c r="S223" s="170"/>
      <c r="T223" s="170"/>
      <c r="U223" s="170"/>
      <c r="V223" s="170"/>
      <c r="W223" s="170"/>
      <c r="X223" s="170"/>
      <c r="Y223" s="170"/>
      <c r="Z223" s="170"/>
      <c r="AA223" s="170"/>
      <c r="AB223" s="170"/>
      <c r="AC223" s="170"/>
      <c r="AD223" s="170"/>
      <c r="AE223" s="170"/>
      <c r="AF223" s="170"/>
      <c r="AG223" s="170"/>
      <c r="AH223" s="170"/>
      <c r="AI223" s="170"/>
      <c r="AJ223" s="170"/>
      <c r="AK223" s="170"/>
      <c r="AL223" s="170"/>
      <c r="AM223" s="170"/>
      <c r="AN223" s="170"/>
      <c r="AO223" s="170"/>
      <c r="AP223" s="170"/>
      <c r="AQ223" s="170"/>
      <c r="AR223" s="170"/>
      <c r="AS223" s="170"/>
      <c r="AT223" s="170"/>
      <c r="AU223" s="170"/>
      <c r="AV223" s="170"/>
      <c r="AW223" s="170"/>
      <c r="AX223" s="170"/>
      <c r="AY223" s="170"/>
      <c r="AZ223" s="170"/>
      <c r="BA223" s="170"/>
    </row>
    <row r="224" spans="2:54" ht="13.5" thickBot="1" x14ac:dyDescent="0.25">
      <c r="B224" s="160" t="s">
        <v>36</v>
      </c>
      <c r="C224" s="160"/>
      <c r="D224" s="160"/>
      <c r="E224" s="160"/>
      <c r="F224" s="160"/>
      <c r="G224" s="160"/>
      <c r="H224" s="160"/>
      <c r="I224" s="160"/>
      <c r="J224" s="160"/>
      <c r="K224" s="160"/>
      <c r="L224" s="160"/>
      <c r="M224" s="160"/>
      <c r="O224" s="86"/>
      <c r="P224" s="161" t="s">
        <v>37</v>
      </c>
      <c r="Q224" s="162"/>
      <c r="R224" s="86"/>
      <c r="S224" s="161" t="s">
        <v>0</v>
      </c>
      <c r="T224" s="160"/>
      <c r="V224" s="160" t="s">
        <v>38</v>
      </c>
      <c r="W224" s="160"/>
      <c r="X224" s="160"/>
      <c r="Y224" s="160"/>
      <c r="Z224" s="160"/>
      <c r="AA224" s="160"/>
      <c r="AB224" s="160"/>
      <c r="AC224" s="160"/>
      <c r="AD224" s="160"/>
      <c r="AE224" s="160"/>
      <c r="AF224" s="163"/>
      <c r="AG224" s="163"/>
      <c r="AH224" s="163"/>
      <c r="AI224" s="163"/>
      <c r="AJ224" s="163"/>
      <c r="AK224" s="163"/>
      <c r="AL224" s="163"/>
      <c r="AM224" s="163"/>
      <c r="AN224" s="163"/>
      <c r="AO224" s="163"/>
      <c r="AP224" s="163"/>
      <c r="AQ224" s="163"/>
      <c r="AR224" s="163"/>
      <c r="AS224" s="163"/>
      <c r="AT224" s="163"/>
      <c r="AU224" s="163"/>
      <c r="AV224" s="163"/>
      <c r="AW224" s="163"/>
      <c r="AX224" s="163"/>
      <c r="AY224" s="163"/>
      <c r="AZ224" s="163"/>
      <c r="BA224" s="163"/>
    </row>
    <row r="225" spans="2:54" ht="13.5" thickBot="1" x14ac:dyDescent="0.25">
      <c r="B225" s="160" t="s">
        <v>39</v>
      </c>
      <c r="C225" s="160"/>
      <c r="D225" s="160"/>
      <c r="E225" s="160"/>
      <c r="F225" s="160"/>
      <c r="G225" s="160"/>
      <c r="H225" s="160"/>
      <c r="I225" s="160"/>
      <c r="J225" s="160"/>
      <c r="K225" s="160"/>
      <c r="L225" s="15"/>
      <c r="M225" s="164" t="s">
        <v>40</v>
      </c>
      <c r="N225" s="164"/>
      <c r="O225" s="164"/>
      <c r="P225" s="164"/>
      <c r="Q225" s="163"/>
      <c r="R225" s="163"/>
      <c r="S225" s="163"/>
      <c r="T225" s="163"/>
      <c r="U225" s="163"/>
      <c r="V225" s="163"/>
      <c r="W225" s="163"/>
      <c r="X225" s="163"/>
      <c r="Y225" s="163"/>
      <c r="AA225" s="15"/>
      <c r="AB225" s="165" t="s">
        <v>41</v>
      </c>
      <c r="AC225" s="165"/>
      <c r="AD225" s="165"/>
      <c r="AE225" s="165"/>
      <c r="AF225" s="165"/>
      <c r="AG225" s="166"/>
      <c r="AH225" s="166"/>
      <c r="AI225" s="166"/>
      <c r="AJ225" s="166"/>
      <c r="AK225" s="166"/>
      <c r="AL225" s="166"/>
      <c r="AM225" s="166"/>
      <c r="AN225" s="166"/>
      <c r="AO225" s="166"/>
      <c r="AR225" s="167" t="s">
        <v>1387</v>
      </c>
      <c r="AS225" s="167"/>
      <c r="AT225" s="167"/>
      <c r="AU225" s="167"/>
      <c r="AV225" s="168"/>
      <c r="AW225" s="166"/>
      <c r="AX225" s="166"/>
      <c r="AY225" s="166"/>
      <c r="AZ225" s="166"/>
      <c r="BA225" s="166"/>
    </row>
    <row r="226" spans="2:54" x14ac:dyDescent="0.2">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4" ht="13.5" thickBot="1" x14ac:dyDescent="0.25">
      <c r="B227" s="227" t="s">
        <v>32</v>
      </c>
      <c r="C227" s="227"/>
      <c r="D227" s="227"/>
      <c r="E227" s="227"/>
      <c r="F227" s="227"/>
      <c r="G227" s="227"/>
      <c r="H227" s="227"/>
      <c r="I227" s="227"/>
      <c r="J227" s="199"/>
      <c r="K227" s="199"/>
      <c r="L227" s="199"/>
      <c r="M227" s="199"/>
      <c r="N227" s="199"/>
      <c r="O227" s="199"/>
      <c r="P227" s="199"/>
      <c r="Q227" s="199"/>
      <c r="S227" s="160" t="s">
        <v>22</v>
      </c>
      <c r="T227" s="160"/>
      <c r="U227" s="160"/>
      <c r="V227" s="160"/>
      <c r="W227" s="160"/>
      <c r="X227" s="160"/>
      <c r="Y227" s="160"/>
      <c r="Z227" s="160"/>
      <c r="AA227" s="133"/>
      <c r="AB227" s="133"/>
      <c r="AC227" s="230"/>
      <c r="AD227" s="231"/>
      <c r="AE227" s="231"/>
      <c r="AF227" s="231"/>
      <c r="AG227" s="231"/>
      <c r="AH227" s="231"/>
      <c r="AI227" s="231"/>
      <c r="AJ227" s="231"/>
      <c r="AK227" s="16"/>
      <c r="AL227" s="229" t="s">
        <v>24</v>
      </c>
      <c r="AM227" s="229"/>
      <c r="AN227" s="229"/>
      <c r="AO227" s="229"/>
      <c r="AP227" s="229"/>
      <c r="AQ227" s="232"/>
      <c r="AR227" s="170"/>
      <c r="AS227" s="170"/>
      <c r="AT227" s="233"/>
      <c r="AU227" s="231"/>
      <c r="AV227" s="231"/>
      <c r="AW227" s="231"/>
      <c r="AX227" s="231"/>
      <c r="AY227" s="231"/>
      <c r="AZ227" s="231"/>
      <c r="BA227" s="231"/>
      <c r="BB227" s="25"/>
    </row>
    <row r="228" spans="2:54" ht="13.5" thickBot="1" x14ac:dyDescent="0.25">
      <c r="B228" s="170" t="s">
        <v>23</v>
      </c>
      <c r="C228" s="170"/>
      <c r="D228" s="170"/>
      <c r="E228" s="170"/>
      <c r="F228" s="170"/>
      <c r="G228" s="170"/>
      <c r="H228" s="170"/>
      <c r="I228" s="170"/>
      <c r="J228" s="166"/>
      <c r="K228" s="166"/>
      <c r="L228" s="166"/>
      <c r="M228" s="166"/>
      <c r="N228" s="166"/>
      <c r="O228" s="166"/>
      <c r="P228" s="166"/>
      <c r="Q228" s="166"/>
      <c r="S228" s="160" t="s">
        <v>26</v>
      </c>
      <c r="T228" s="160"/>
      <c r="U228" s="160"/>
      <c r="V228" s="160"/>
      <c r="W228" s="160"/>
      <c r="X228" s="160"/>
      <c r="Y228" s="160"/>
      <c r="Z228" s="160"/>
      <c r="AA228" s="160"/>
      <c r="AB228" s="160"/>
      <c r="AC228" s="166"/>
      <c r="AD228" s="166"/>
      <c r="AE228" s="166"/>
      <c r="AF228" s="166"/>
      <c r="AG228" s="172"/>
      <c r="AH228" s="172"/>
      <c r="AI228" s="172"/>
      <c r="AJ228" s="172"/>
      <c r="AL228" s="160" t="s">
        <v>25</v>
      </c>
      <c r="AM228" s="160"/>
      <c r="AN228" s="160"/>
      <c r="AO228" s="160"/>
      <c r="AP228" s="160"/>
      <c r="AQ228" s="160"/>
      <c r="AR228" s="171"/>
      <c r="AS228" s="170"/>
      <c r="AT228" s="169"/>
      <c r="AU228" s="172"/>
      <c r="AV228" s="172"/>
      <c r="AW228" s="172"/>
      <c r="AX228" s="172"/>
      <c r="AY228" s="172"/>
      <c r="AZ228" s="172"/>
      <c r="BA228" s="172"/>
    </row>
    <row r="229" spans="2:54" ht="13.5" thickBot="1" x14ac:dyDescent="0.25">
      <c r="B229" s="160" t="s">
        <v>143</v>
      </c>
      <c r="C229" s="160"/>
      <c r="D229" s="160"/>
      <c r="E229" s="160"/>
      <c r="F229" s="160"/>
      <c r="G229" s="160"/>
      <c r="H229" s="160"/>
      <c r="I229" s="160"/>
      <c r="J229" s="189"/>
      <c r="K229" s="209"/>
      <c r="L229" s="209"/>
      <c r="M229" s="209"/>
      <c r="N229" s="209"/>
      <c r="O229" s="209"/>
      <c r="P229" s="209"/>
      <c r="Q229" s="209"/>
      <c r="S229" s="160" t="s">
        <v>152</v>
      </c>
      <c r="T229" s="160"/>
      <c r="U229" s="160"/>
      <c r="V229" s="160"/>
      <c r="W229" s="160"/>
      <c r="X229" s="160"/>
      <c r="Y229" s="160"/>
      <c r="Z229" s="160"/>
      <c r="AA229" s="92"/>
      <c r="AB229" s="92"/>
      <c r="AC229" s="166"/>
      <c r="AD229" s="172"/>
      <c r="AE229" s="172"/>
      <c r="AF229" s="172"/>
      <c r="AG229" s="172"/>
      <c r="AH229" s="172"/>
      <c r="AI229" s="172"/>
      <c r="AJ229" s="172"/>
      <c r="AL229" s="160" t="s">
        <v>27</v>
      </c>
      <c r="AM229" s="160"/>
      <c r="AN229" s="160"/>
      <c r="AO229" s="160"/>
      <c r="AP229" s="160"/>
      <c r="AQ229" s="160"/>
      <c r="AR229" s="173"/>
      <c r="AS229" s="170"/>
      <c r="AT229" s="174"/>
      <c r="AU229" s="172"/>
      <c r="AV229" s="172"/>
      <c r="AW229" s="172"/>
      <c r="AX229" s="172"/>
      <c r="AY229" s="172"/>
      <c r="AZ229" s="172"/>
      <c r="BA229" s="172"/>
    </row>
    <row r="230" spans="2:54" ht="13.5" thickBot="1" x14ac:dyDescent="0.25">
      <c r="B230" s="170" t="s">
        <v>1442</v>
      </c>
      <c r="C230" s="170"/>
      <c r="D230" s="170"/>
      <c r="E230" s="170"/>
      <c r="F230" s="170"/>
      <c r="G230" s="170"/>
      <c r="H230" s="170"/>
      <c r="I230" s="170"/>
      <c r="J230" s="170"/>
      <c r="K230" s="191"/>
      <c r="L230" s="191"/>
      <c r="M230" s="184"/>
      <c r="N230" s="185"/>
      <c r="O230" s="185"/>
      <c r="P230" s="185"/>
      <c r="Q230" s="185"/>
      <c r="R230" s="185"/>
      <c r="S230" s="185"/>
      <c r="T230" s="185"/>
      <c r="U230" s="185"/>
      <c r="V230" s="186"/>
      <c r="W230" s="186"/>
      <c r="X230" s="170"/>
      <c r="Y230" s="170"/>
      <c r="Z230" s="170"/>
      <c r="AA230" s="170"/>
      <c r="AB230" s="170"/>
      <c r="AC230" s="170"/>
      <c r="AD230" s="170"/>
      <c r="AE230" s="170"/>
      <c r="AF230" s="170"/>
      <c r="AG230" s="170"/>
      <c r="AH230" s="170"/>
      <c r="AI230" s="170"/>
      <c r="AJ230" s="170"/>
      <c r="AK230" s="170"/>
      <c r="AL230" s="170"/>
      <c r="AM230" s="170"/>
      <c r="AN230" s="170"/>
      <c r="AO230" s="170"/>
      <c r="AP230" s="170"/>
      <c r="AQ230" s="170"/>
      <c r="AR230" s="170"/>
      <c r="AS230" s="170"/>
      <c r="AT230" s="170"/>
      <c r="AU230" s="170"/>
      <c r="AV230" s="170"/>
      <c r="AW230" s="170"/>
      <c r="AX230" s="170"/>
      <c r="AY230" s="170"/>
      <c r="AZ230" s="170"/>
      <c r="BA230" s="170"/>
      <c r="BB230" s="170"/>
    </row>
    <row r="231" spans="2:54" ht="13.5" thickBot="1" x14ac:dyDescent="0.25">
      <c r="B231" s="170" t="s">
        <v>29</v>
      </c>
      <c r="C231" s="170"/>
      <c r="D231" s="170"/>
      <c r="E231" s="170"/>
      <c r="F231" s="170"/>
      <c r="G231" s="170"/>
      <c r="H231" s="170"/>
      <c r="I231" s="170"/>
      <c r="J231" s="189"/>
      <c r="K231" s="209"/>
      <c r="L231" s="209"/>
      <c r="M231" s="209"/>
      <c r="N231" s="209"/>
      <c r="O231" s="209"/>
      <c r="P231" s="209"/>
      <c r="Q231" s="209"/>
      <c r="S231" s="170" t="s">
        <v>30</v>
      </c>
      <c r="T231" s="170"/>
      <c r="U231" s="170"/>
      <c r="V231" s="170"/>
      <c r="W231" s="170"/>
      <c r="X231" s="170"/>
      <c r="Y231" s="171"/>
      <c r="Z231" s="170"/>
      <c r="AA231" s="170"/>
      <c r="AB231" s="170"/>
      <c r="AC231" s="166"/>
      <c r="AD231" s="172"/>
      <c r="AE231" s="172"/>
      <c r="AF231" s="172"/>
      <c r="AG231" s="172"/>
      <c r="AH231" s="172"/>
      <c r="AI231" s="172"/>
      <c r="AJ231" s="172"/>
      <c r="AL231" s="160" t="s">
        <v>86</v>
      </c>
      <c r="AM231" s="160"/>
      <c r="AN231" s="160"/>
      <c r="AO231" s="160"/>
      <c r="AP231" s="160"/>
      <c r="AQ231" s="160"/>
      <c r="AR231" s="160"/>
      <c r="AS231" s="160"/>
      <c r="AT231" s="160"/>
      <c r="AU231" s="199"/>
      <c r="AV231" s="199"/>
      <c r="AW231" s="199"/>
      <c r="AX231" s="199"/>
      <c r="AY231" s="199"/>
      <c r="AZ231" s="199"/>
      <c r="BA231" s="199"/>
    </row>
    <row r="232" spans="2:54" ht="13.5" thickBot="1" x14ac:dyDescent="0.25">
      <c r="B232" s="170" t="s">
        <v>87</v>
      </c>
      <c r="C232" s="170"/>
      <c r="D232" s="170"/>
      <c r="E232" s="170"/>
      <c r="F232" s="170"/>
      <c r="G232" s="170"/>
      <c r="H232" s="170"/>
      <c r="I232" s="170"/>
      <c r="J232" s="228"/>
      <c r="K232" s="228"/>
      <c r="L232" s="228"/>
      <c r="M232" s="228"/>
      <c r="N232" s="228"/>
      <c r="O232" s="228"/>
      <c r="P232" s="228"/>
      <c r="Q232" s="228"/>
      <c r="S232" s="170" t="s">
        <v>88</v>
      </c>
      <c r="T232" s="170"/>
      <c r="U232" s="170"/>
      <c r="V232" s="170"/>
      <c r="W232" s="170"/>
      <c r="X232" s="170"/>
      <c r="Y232" s="171"/>
      <c r="Z232" s="170"/>
      <c r="AA232" s="170"/>
      <c r="AB232" s="170"/>
      <c r="AC232" s="166"/>
      <c r="AD232" s="172"/>
      <c r="AE232" s="172"/>
      <c r="AF232" s="172"/>
      <c r="AG232" s="172"/>
      <c r="AH232" s="172"/>
      <c r="AI232" s="172"/>
      <c r="AJ232" s="172"/>
      <c r="AL232" s="160" t="s">
        <v>89</v>
      </c>
      <c r="AM232" s="160"/>
      <c r="AN232" s="160"/>
      <c r="AO232" s="160"/>
      <c r="AP232" s="160"/>
      <c r="AQ232" s="160"/>
      <c r="AR232" s="160"/>
      <c r="AS232" s="160"/>
      <c r="AT232" s="160"/>
      <c r="AU232" s="160"/>
      <c r="AV232" s="169"/>
      <c r="AW232" s="169"/>
      <c r="AX232" s="169"/>
      <c r="AY232" s="169"/>
      <c r="AZ232" s="169"/>
      <c r="BA232" s="169"/>
    </row>
    <row r="233" spans="2:54" ht="13.5" thickBot="1" x14ac:dyDescent="0.25">
      <c r="B233" s="170" t="s">
        <v>31</v>
      </c>
      <c r="C233" s="170"/>
      <c r="D233" s="170"/>
      <c r="E233" s="170"/>
      <c r="F233" s="170"/>
      <c r="G233" s="170"/>
      <c r="H233" s="171"/>
      <c r="I233" s="170"/>
      <c r="J233" s="166"/>
      <c r="K233" s="172"/>
      <c r="L233" s="172"/>
      <c r="M233" s="172"/>
      <c r="N233" s="172"/>
      <c r="O233" s="172"/>
      <c r="P233" s="172"/>
      <c r="Q233" s="172"/>
      <c r="S233" s="160" t="s">
        <v>20</v>
      </c>
      <c r="T233" s="160"/>
      <c r="U233" s="160"/>
      <c r="V233" s="160"/>
      <c r="W233" s="160"/>
      <c r="X233" s="160"/>
      <c r="Y233" s="173"/>
      <c r="Z233" s="170"/>
      <c r="AA233" s="170"/>
      <c r="AB233" s="170"/>
      <c r="AC233" s="174"/>
      <c r="AD233" s="172"/>
      <c r="AE233" s="172"/>
      <c r="AF233" s="172"/>
      <c r="AG233" s="172"/>
      <c r="AH233" s="172"/>
      <c r="AI233" s="172"/>
      <c r="AJ233" s="172"/>
      <c r="AL233" s="170" t="s">
        <v>84</v>
      </c>
      <c r="AM233" s="170"/>
      <c r="AN233" s="170"/>
      <c r="AO233" s="170"/>
      <c r="AP233" s="170"/>
      <c r="AQ233" s="170"/>
      <c r="AR233" s="170"/>
      <c r="AS233" s="170"/>
      <c r="AT233" s="170"/>
      <c r="AV233" s="87"/>
      <c r="AW233" s="15" t="s">
        <v>37</v>
      </c>
      <c r="AZ233" s="87"/>
      <c r="BA233" s="15" t="s">
        <v>0</v>
      </c>
    </row>
    <row r="234" spans="2:54" ht="8.25" customHeight="1" thickBot="1" x14ac:dyDescent="0.25">
      <c r="B234" s="17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c r="AA234" s="170"/>
      <c r="AB234" s="170"/>
      <c r="AC234" s="170"/>
      <c r="AD234" s="170"/>
      <c r="AE234" s="170"/>
      <c r="AF234" s="170"/>
      <c r="AG234" s="170"/>
      <c r="AH234" s="170"/>
      <c r="AI234" s="170"/>
      <c r="AJ234" s="170"/>
      <c r="AK234" s="170"/>
      <c r="AL234" s="170"/>
      <c r="AM234" s="170"/>
      <c r="AN234" s="170"/>
      <c r="AO234" s="170"/>
      <c r="AP234" s="170"/>
      <c r="AQ234" s="170"/>
      <c r="AR234" s="170"/>
      <c r="AS234" s="170"/>
      <c r="AT234" s="170"/>
      <c r="AU234" s="170"/>
      <c r="AV234" s="170"/>
      <c r="AW234" s="170"/>
      <c r="AX234" s="170"/>
      <c r="AY234" s="170"/>
      <c r="AZ234" s="170"/>
      <c r="BA234" s="170"/>
    </row>
    <row r="235" spans="2:54" ht="13.5" thickBot="1" x14ac:dyDescent="0.25">
      <c r="B235" s="160" t="s">
        <v>36</v>
      </c>
      <c r="C235" s="160"/>
      <c r="D235" s="160"/>
      <c r="E235" s="160"/>
      <c r="F235" s="160"/>
      <c r="G235" s="160"/>
      <c r="H235" s="160"/>
      <c r="I235" s="160"/>
      <c r="J235" s="160"/>
      <c r="K235" s="160"/>
      <c r="L235" s="160"/>
      <c r="M235" s="160"/>
      <c r="O235" s="86"/>
      <c r="P235" s="161" t="s">
        <v>37</v>
      </c>
      <c r="Q235" s="162"/>
      <c r="R235" s="86"/>
      <c r="S235" s="161" t="s">
        <v>0</v>
      </c>
      <c r="T235" s="160"/>
      <c r="V235" s="160" t="s">
        <v>38</v>
      </c>
      <c r="W235" s="160"/>
      <c r="X235" s="160"/>
      <c r="Y235" s="160"/>
      <c r="Z235" s="160"/>
      <c r="AA235" s="160"/>
      <c r="AB235" s="160"/>
      <c r="AC235" s="160"/>
      <c r="AD235" s="160"/>
      <c r="AE235" s="160"/>
      <c r="AF235" s="163"/>
      <c r="AG235" s="163"/>
      <c r="AH235" s="163"/>
      <c r="AI235" s="163"/>
      <c r="AJ235" s="163"/>
      <c r="AK235" s="163"/>
      <c r="AL235" s="163"/>
      <c r="AM235" s="163"/>
      <c r="AN235" s="163"/>
      <c r="AO235" s="163"/>
      <c r="AP235" s="163"/>
      <c r="AQ235" s="163"/>
      <c r="AR235" s="163"/>
      <c r="AS235" s="163"/>
      <c r="AT235" s="163"/>
      <c r="AU235" s="163"/>
      <c r="AV235" s="163"/>
      <c r="AW235" s="163"/>
      <c r="AX235" s="163"/>
      <c r="AY235" s="163"/>
      <c r="AZ235" s="163"/>
      <c r="BA235" s="163"/>
    </row>
    <row r="236" spans="2:54" ht="13.5" thickBot="1" x14ac:dyDescent="0.25">
      <c r="B236" s="160" t="s">
        <v>39</v>
      </c>
      <c r="C236" s="160"/>
      <c r="D236" s="160"/>
      <c r="E236" s="160"/>
      <c r="F236" s="160"/>
      <c r="G236" s="160"/>
      <c r="H236" s="160"/>
      <c r="I236" s="160"/>
      <c r="J236" s="160"/>
      <c r="K236" s="160"/>
      <c r="L236" s="15"/>
      <c r="M236" s="164" t="s">
        <v>40</v>
      </c>
      <c r="N236" s="164"/>
      <c r="O236" s="164"/>
      <c r="P236" s="164"/>
      <c r="Q236" s="163"/>
      <c r="R236" s="163"/>
      <c r="S236" s="163"/>
      <c r="T236" s="163"/>
      <c r="U236" s="163"/>
      <c r="V236" s="163"/>
      <c r="W236" s="163"/>
      <c r="X236" s="163"/>
      <c r="Y236" s="163"/>
      <c r="AA236" s="15"/>
      <c r="AB236" s="165" t="s">
        <v>41</v>
      </c>
      <c r="AC236" s="165"/>
      <c r="AD236" s="165"/>
      <c r="AE236" s="165"/>
      <c r="AF236" s="165"/>
      <c r="AG236" s="166"/>
      <c r="AH236" s="166"/>
      <c r="AI236" s="166"/>
      <c r="AJ236" s="166"/>
      <c r="AK236" s="166"/>
      <c r="AL236" s="166"/>
      <c r="AM236" s="166"/>
      <c r="AN236" s="166"/>
      <c r="AO236" s="166"/>
      <c r="AR236" s="167" t="s">
        <v>1387</v>
      </c>
      <c r="AS236" s="167"/>
      <c r="AT236" s="167"/>
      <c r="AU236" s="167"/>
      <c r="AV236" s="168"/>
      <c r="AW236" s="166"/>
      <c r="AX236" s="166"/>
      <c r="AY236" s="166"/>
      <c r="AZ236" s="166"/>
      <c r="BA236" s="166"/>
    </row>
    <row r="237" spans="2:54" x14ac:dyDescent="0.2">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sheetData>
  <mergeCells count="1225">
    <mergeCell ref="S3:Z4"/>
    <mergeCell ref="AW170:BA170"/>
    <mergeCell ref="AR236:AV236"/>
    <mergeCell ref="AW236:BA236"/>
    <mergeCell ref="AL233:AT233"/>
    <mergeCell ref="AL228:AQ228"/>
    <mergeCell ref="AL231:AT231"/>
    <mergeCell ref="AL229:AQ229"/>
    <mergeCell ref="AF235:BA235"/>
    <mergeCell ref="S231:X231"/>
    <mergeCell ref="Y231:AB231"/>
    <mergeCell ref="AC231:AJ231"/>
    <mergeCell ref="Q236:Y236"/>
    <mergeCell ref="AU231:BA231"/>
    <mergeCell ref="S44:X44"/>
    <mergeCell ref="Y44:AB44"/>
    <mergeCell ref="AC44:AJ44"/>
    <mergeCell ref="S55:X55"/>
    <mergeCell ref="Y55:AB55"/>
    <mergeCell ref="AC55:AJ55"/>
    <mergeCell ref="AB82:AF82"/>
    <mergeCell ref="AG82:AO82"/>
    <mergeCell ref="AR82:AV82"/>
    <mergeCell ref="AL74:AQ74"/>
    <mergeCell ref="S110:X110"/>
    <mergeCell ref="Y110:AB110"/>
    <mergeCell ref="AC110:AJ110"/>
    <mergeCell ref="AB115:AF115"/>
    <mergeCell ref="AG115:AO115"/>
    <mergeCell ref="AL121:AT121"/>
    <mergeCell ref="S119:Z119"/>
    <mergeCell ref="AC119:AJ119"/>
    <mergeCell ref="AJ13:AT13"/>
    <mergeCell ref="AJ14:AT14"/>
    <mergeCell ref="B82:K82"/>
    <mergeCell ref="M82:P82"/>
    <mergeCell ref="J88:Q88"/>
    <mergeCell ref="J84:Q84"/>
    <mergeCell ref="AL84:AP84"/>
    <mergeCell ref="J85:Q85"/>
    <mergeCell ref="AW82:BA82"/>
    <mergeCell ref="B79:G79"/>
    <mergeCell ref="AL86:AQ86"/>
    <mergeCell ref="AF81:BA81"/>
    <mergeCell ref="Q82:Y82"/>
    <mergeCell ref="B77:I77"/>
    <mergeCell ref="AL77:AT77"/>
    <mergeCell ref="Q93:Y93"/>
    <mergeCell ref="AV89:BA89"/>
    <mergeCell ref="AL90:AT90"/>
    <mergeCell ref="AB93:AF93"/>
    <mergeCell ref="AG93:AO93"/>
    <mergeCell ref="AR93:AV93"/>
    <mergeCell ref="AW93:BA93"/>
    <mergeCell ref="AU77:BA77"/>
    <mergeCell ref="B75:I75"/>
    <mergeCell ref="J75:Q75"/>
    <mergeCell ref="AL75:AQ75"/>
    <mergeCell ref="J77:Q77"/>
    <mergeCell ref="B74:I74"/>
    <mergeCell ref="S75:Z75"/>
    <mergeCell ref="AC75:AJ75"/>
    <mergeCell ref="AR75:AS75"/>
    <mergeCell ref="AT75:BA75"/>
    <mergeCell ref="AC4:AH4"/>
    <mergeCell ref="AJ5:AT5"/>
    <mergeCell ref="AJ6:AT6"/>
    <mergeCell ref="AJ7:AT7"/>
    <mergeCell ref="AJ8:AT8"/>
    <mergeCell ref="AJ9:AT9"/>
    <mergeCell ref="AJ10:AT10"/>
    <mergeCell ref="AJ11:AT11"/>
    <mergeCell ref="AJ12:AT12"/>
    <mergeCell ref="AB60:AF60"/>
    <mergeCell ref="AG60:AO60"/>
    <mergeCell ref="AR60:AV60"/>
    <mergeCell ref="AB71:AF71"/>
    <mergeCell ref="AG71:AO71"/>
    <mergeCell ref="AR71:AV71"/>
    <mergeCell ref="AV56:BA56"/>
    <mergeCell ref="AU55:BA55"/>
    <mergeCell ref="AL55:AT55"/>
    <mergeCell ref="AW4:BA4"/>
    <mergeCell ref="AW5:BA5"/>
    <mergeCell ref="AW6:BA6"/>
    <mergeCell ref="AW7:BA7"/>
    <mergeCell ref="AW8:BA8"/>
    <mergeCell ref="AW9:BA9"/>
    <mergeCell ref="AW10:BA10"/>
    <mergeCell ref="AW11:BA11"/>
    <mergeCell ref="AW12:BA12"/>
    <mergeCell ref="AL35:AT35"/>
    <mergeCell ref="AL29:AP29"/>
    <mergeCell ref="AU33:BA33"/>
    <mergeCell ref="AW13:BA13"/>
    <mergeCell ref="AW14:BA14"/>
    <mergeCell ref="B235:M235"/>
    <mergeCell ref="B236:K236"/>
    <mergeCell ref="M236:P236"/>
    <mergeCell ref="B227:I227"/>
    <mergeCell ref="B224:M224"/>
    <mergeCell ref="B225:K225"/>
    <mergeCell ref="M225:P225"/>
    <mergeCell ref="AW225:BA225"/>
    <mergeCell ref="B228:I228"/>
    <mergeCell ref="Q225:Y225"/>
    <mergeCell ref="B231:I231"/>
    <mergeCell ref="B232:I232"/>
    <mergeCell ref="B229:I229"/>
    <mergeCell ref="J229:Q229"/>
    <mergeCell ref="AB225:AF225"/>
    <mergeCell ref="AB236:AF236"/>
    <mergeCell ref="AG236:AO236"/>
    <mergeCell ref="J231:Q231"/>
    <mergeCell ref="B233:G233"/>
    <mergeCell ref="J227:Q227"/>
    <mergeCell ref="V224:AE224"/>
    <mergeCell ref="S227:Z227"/>
    <mergeCell ref="AC227:AJ227"/>
    <mergeCell ref="S224:T224"/>
    <mergeCell ref="P235:Q235"/>
    <mergeCell ref="S235:T235"/>
    <mergeCell ref="V235:AE235"/>
    <mergeCell ref="J232:Q232"/>
    <mergeCell ref="S232:X232"/>
    <mergeCell ref="Y232:AB232"/>
    <mergeCell ref="AC232:AJ232"/>
    <mergeCell ref="AL232:AU232"/>
    <mergeCell ref="B187:I187"/>
    <mergeCell ref="AL187:AT187"/>
    <mergeCell ref="AL195:AQ195"/>
    <mergeCell ref="B207:I207"/>
    <mergeCell ref="J207:Q207"/>
    <mergeCell ref="AL207:AQ207"/>
    <mergeCell ref="AF202:BA202"/>
    <mergeCell ref="Q203:Y203"/>
    <mergeCell ref="B209:I209"/>
    <mergeCell ref="AL209:AT209"/>
    <mergeCell ref="J206:Q206"/>
    <mergeCell ref="AU198:BA198"/>
    <mergeCell ref="B205:I205"/>
    <mergeCell ref="AL205:AP205"/>
    <mergeCell ref="B200:G200"/>
    <mergeCell ref="B202:M202"/>
    <mergeCell ref="AR203:AV203"/>
    <mergeCell ref="J205:Q205"/>
    <mergeCell ref="AL206:AQ206"/>
    <mergeCell ref="J194:Q194"/>
    <mergeCell ref="AL194:AP194"/>
    <mergeCell ref="J195:Q195"/>
    <mergeCell ref="AV199:BA199"/>
    <mergeCell ref="B199:I199"/>
    <mergeCell ref="B194:I194"/>
    <mergeCell ref="B195:I195"/>
    <mergeCell ref="B196:I196"/>
    <mergeCell ref="J196:Q196"/>
    <mergeCell ref="AL196:AQ196"/>
    <mergeCell ref="B198:I198"/>
    <mergeCell ref="AL198:AT198"/>
    <mergeCell ref="J198:Q198"/>
    <mergeCell ref="AV166:BA166"/>
    <mergeCell ref="AU165:BA165"/>
    <mergeCell ref="AL165:AT165"/>
    <mergeCell ref="B159:K159"/>
    <mergeCell ref="M159:P159"/>
    <mergeCell ref="B152:I152"/>
    <mergeCell ref="J152:Q152"/>
    <mergeCell ref="AL152:AQ152"/>
    <mergeCell ref="B180:M180"/>
    <mergeCell ref="B181:K181"/>
    <mergeCell ref="M181:P181"/>
    <mergeCell ref="B174:I174"/>
    <mergeCell ref="J174:Q174"/>
    <mergeCell ref="B176:I176"/>
    <mergeCell ref="AL176:AT176"/>
    <mergeCell ref="Q181:Y181"/>
    <mergeCell ref="AL178:AT178"/>
    <mergeCell ref="AB181:AF181"/>
    <mergeCell ref="AG181:AO181"/>
    <mergeCell ref="AR181:AV181"/>
    <mergeCell ref="AW181:BA181"/>
    <mergeCell ref="AF180:BA180"/>
    <mergeCell ref="S176:X176"/>
    <mergeCell ref="Y176:AB176"/>
    <mergeCell ref="AC176:AJ176"/>
    <mergeCell ref="J177:Q177"/>
    <mergeCell ref="S177:X177"/>
    <mergeCell ref="Y177:AB177"/>
    <mergeCell ref="AC177:AJ177"/>
    <mergeCell ref="AV177:BA177"/>
    <mergeCell ref="J161:Q161"/>
    <mergeCell ref="S156:X156"/>
    <mergeCell ref="AL151:AQ151"/>
    <mergeCell ref="AF158:BA158"/>
    <mergeCell ref="Q159:Y159"/>
    <mergeCell ref="AL156:AT156"/>
    <mergeCell ref="AU154:BA154"/>
    <mergeCell ref="AV155:BA155"/>
    <mergeCell ref="B165:I165"/>
    <mergeCell ref="B163:I163"/>
    <mergeCell ref="J163:Q163"/>
    <mergeCell ref="J162:Q162"/>
    <mergeCell ref="B156:G156"/>
    <mergeCell ref="B158:M158"/>
    <mergeCell ref="AW159:BA159"/>
    <mergeCell ref="AL161:AP161"/>
    <mergeCell ref="B161:I161"/>
    <mergeCell ref="B162:I162"/>
    <mergeCell ref="AL162:AQ162"/>
    <mergeCell ref="AL163:AQ163"/>
    <mergeCell ref="B154:I154"/>
    <mergeCell ref="AL154:AT154"/>
    <mergeCell ref="B155:I155"/>
    <mergeCell ref="J154:Q154"/>
    <mergeCell ref="S154:X154"/>
    <mergeCell ref="Y154:AB154"/>
    <mergeCell ref="AC154:AJ154"/>
    <mergeCell ref="J155:Q155"/>
    <mergeCell ref="S155:X155"/>
    <mergeCell ref="Y155:AB155"/>
    <mergeCell ref="AC155:AJ155"/>
    <mergeCell ref="AL155:AU155"/>
    <mergeCell ref="H156:I156"/>
    <mergeCell ref="J156:Q156"/>
    <mergeCell ref="S106:Z106"/>
    <mergeCell ref="AF136:BA136"/>
    <mergeCell ref="B140:I140"/>
    <mergeCell ref="AL140:AQ140"/>
    <mergeCell ref="B128:I128"/>
    <mergeCell ref="B129:I129"/>
    <mergeCell ref="B134:G134"/>
    <mergeCell ref="B136:M136"/>
    <mergeCell ref="B137:K137"/>
    <mergeCell ref="M137:P137"/>
    <mergeCell ref="B130:I130"/>
    <mergeCell ref="J130:Q130"/>
    <mergeCell ref="B132:I132"/>
    <mergeCell ref="AL132:AT132"/>
    <mergeCell ref="Q137:Y137"/>
    <mergeCell ref="AL134:AT134"/>
    <mergeCell ref="AU132:BA132"/>
    <mergeCell ref="AV133:BA133"/>
    <mergeCell ref="B133:I133"/>
    <mergeCell ref="J132:Q132"/>
    <mergeCell ref="AL139:AP139"/>
    <mergeCell ref="J139:Q139"/>
    <mergeCell ref="AQ139:AS139"/>
    <mergeCell ref="AT139:BA139"/>
    <mergeCell ref="AL129:AQ129"/>
    <mergeCell ref="AL112:AT112"/>
    <mergeCell ref="AU110:BA110"/>
    <mergeCell ref="AV111:BA111"/>
    <mergeCell ref="AW115:BA115"/>
    <mergeCell ref="J108:Q108"/>
    <mergeCell ref="AR119:AS119"/>
    <mergeCell ref="J110:Q110"/>
    <mergeCell ref="S77:X77"/>
    <mergeCell ref="Y77:AB77"/>
    <mergeCell ref="AC77:AJ77"/>
    <mergeCell ref="B95:I95"/>
    <mergeCell ref="B96:I96"/>
    <mergeCell ref="AL96:AQ96"/>
    <mergeCell ref="B84:I84"/>
    <mergeCell ref="B85:I85"/>
    <mergeCell ref="B90:G90"/>
    <mergeCell ref="B92:M92"/>
    <mergeCell ref="B93:K93"/>
    <mergeCell ref="M93:P93"/>
    <mergeCell ref="B86:I86"/>
    <mergeCell ref="J86:Q86"/>
    <mergeCell ref="AL85:AQ85"/>
    <mergeCell ref="AF92:BA92"/>
    <mergeCell ref="B88:I88"/>
    <mergeCell ref="AL88:AT88"/>
    <mergeCell ref="B89:I89"/>
    <mergeCell ref="AU88:BA88"/>
    <mergeCell ref="S86:Z86"/>
    <mergeCell ref="AC86:AJ86"/>
    <mergeCell ref="H90:I90"/>
    <mergeCell ref="AT85:BA85"/>
    <mergeCell ref="J78:Q78"/>
    <mergeCell ref="S78:X78"/>
    <mergeCell ref="Y78:AB78"/>
    <mergeCell ref="AC78:AJ78"/>
    <mergeCell ref="AL78:AU78"/>
    <mergeCell ref="H79:I79"/>
    <mergeCell ref="J79:Q79"/>
    <mergeCell ref="S79:X79"/>
    <mergeCell ref="AR49:AV49"/>
    <mergeCell ref="AW49:BA49"/>
    <mergeCell ref="J52:Q52"/>
    <mergeCell ref="P48:Q48"/>
    <mergeCell ref="S48:T48"/>
    <mergeCell ref="V48:AE48"/>
    <mergeCell ref="S51:Z51"/>
    <mergeCell ref="AC51:AJ51"/>
    <mergeCell ref="AQ51:AS51"/>
    <mergeCell ref="AT51:BA51"/>
    <mergeCell ref="S52:AB52"/>
    <mergeCell ref="AC52:AJ52"/>
    <mergeCell ref="AR52:AS52"/>
    <mergeCell ref="AT52:BA52"/>
    <mergeCell ref="S53:Z53"/>
    <mergeCell ref="AC53:AJ53"/>
    <mergeCell ref="AR53:AS53"/>
    <mergeCell ref="B45:I45"/>
    <mergeCell ref="J44:Q44"/>
    <mergeCell ref="AL40:AP40"/>
    <mergeCell ref="J41:Q41"/>
    <mergeCell ref="B42:I42"/>
    <mergeCell ref="J42:Q42"/>
    <mergeCell ref="B62:I62"/>
    <mergeCell ref="AF70:BA70"/>
    <mergeCell ref="Q71:Y71"/>
    <mergeCell ref="AL68:AT68"/>
    <mergeCell ref="AU66:BA66"/>
    <mergeCell ref="AV67:BA67"/>
    <mergeCell ref="B63:I63"/>
    <mergeCell ref="B64:I64"/>
    <mergeCell ref="J64:Q64"/>
    <mergeCell ref="AL64:AQ64"/>
    <mergeCell ref="B66:I66"/>
    <mergeCell ref="AU44:BA44"/>
    <mergeCell ref="J51:Q51"/>
    <mergeCell ref="AL51:AP51"/>
    <mergeCell ref="AL52:AQ52"/>
    <mergeCell ref="B56:I56"/>
    <mergeCell ref="B51:I51"/>
    <mergeCell ref="B52:I52"/>
    <mergeCell ref="J55:Q55"/>
    <mergeCell ref="AL66:AT66"/>
    <mergeCell ref="B67:I67"/>
    <mergeCell ref="J66:Q66"/>
    <mergeCell ref="B68:G68"/>
    <mergeCell ref="AQ40:AS40"/>
    <mergeCell ref="AB49:AF49"/>
    <mergeCell ref="AG49:AO49"/>
    <mergeCell ref="B14:K14"/>
    <mergeCell ref="N14:P14"/>
    <mergeCell ref="S14:Z14"/>
    <mergeCell ref="AV34:BA34"/>
    <mergeCell ref="Q27:Y27"/>
    <mergeCell ref="AL24:AT24"/>
    <mergeCell ref="B31:I31"/>
    <mergeCell ref="J31:Q31"/>
    <mergeCell ref="B24:G24"/>
    <mergeCell ref="AU22:BA22"/>
    <mergeCell ref="B29:I29"/>
    <mergeCell ref="B30:I30"/>
    <mergeCell ref="AL30:AQ30"/>
    <mergeCell ref="B33:I33"/>
    <mergeCell ref="AL18:AP18"/>
    <mergeCell ref="J19:Q19"/>
    <mergeCell ref="J22:Q22"/>
    <mergeCell ref="B18:I18"/>
    <mergeCell ref="B19:I19"/>
    <mergeCell ref="AL19:AQ19"/>
    <mergeCell ref="AL20:AQ20"/>
    <mergeCell ref="J18:Q18"/>
    <mergeCell ref="AB27:AF27"/>
    <mergeCell ref="AG27:AO27"/>
    <mergeCell ref="AC14:AG14"/>
    <mergeCell ref="AL33:AT33"/>
    <mergeCell ref="AL22:AT22"/>
    <mergeCell ref="J23:Q23"/>
    <mergeCell ref="S23:X23"/>
    <mergeCell ref="Y23:AB23"/>
    <mergeCell ref="AC23:AJ23"/>
    <mergeCell ref="AL23:AU23"/>
    <mergeCell ref="S7:Z7"/>
    <mergeCell ref="AC6:AG6"/>
    <mergeCell ref="AC7:AG7"/>
    <mergeCell ref="B12:K12"/>
    <mergeCell ref="N12:P12"/>
    <mergeCell ref="S12:Z12"/>
    <mergeCell ref="B13:K13"/>
    <mergeCell ref="N13:P13"/>
    <mergeCell ref="S13:Z13"/>
    <mergeCell ref="AC12:AG12"/>
    <mergeCell ref="AC13:AG13"/>
    <mergeCell ref="B10:K10"/>
    <mergeCell ref="N10:P10"/>
    <mergeCell ref="S10:Z10"/>
    <mergeCell ref="B11:K11"/>
    <mergeCell ref="N11:P11"/>
    <mergeCell ref="S11:Z11"/>
    <mergeCell ref="AC10:AG10"/>
    <mergeCell ref="AC11:AG11"/>
    <mergeCell ref="B4:K4"/>
    <mergeCell ref="AJ4:AT4"/>
    <mergeCell ref="B5:K5"/>
    <mergeCell ref="N5:P5"/>
    <mergeCell ref="S5:Z5"/>
    <mergeCell ref="AC5:AG5"/>
    <mergeCell ref="AU220:BA220"/>
    <mergeCell ref="AV221:BA221"/>
    <mergeCell ref="B211:G211"/>
    <mergeCell ref="AL216:AP216"/>
    <mergeCell ref="J217:Q217"/>
    <mergeCell ref="AL217:AQ217"/>
    <mergeCell ref="AF213:BA213"/>
    <mergeCell ref="B218:I218"/>
    <mergeCell ref="J218:Q218"/>
    <mergeCell ref="AL218:AQ218"/>
    <mergeCell ref="Q214:Y214"/>
    <mergeCell ref="J216:Q216"/>
    <mergeCell ref="B8:K8"/>
    <mergeCell ref="N8:P8"/>
    <mergeCell ref="S8:Z8"/>
    <mergeCell ref="B9:K9"/>
    <mergeCell ref="N9:P9"/>
    <mergeCell ref="S9:Z9"/>
    <mergeCell ref="AC8:AG8"/>
    <mergeCell ref="AC9:AG9"/>
    <mergeCell ref="B6:K6"/>
    <mergeCell ref="N6:P6"/>
    <mergeCell ref="S6:Z6"/>
    <mergeCell ref="B7:K7"/>
    <mergeCell ref="N7:P7"/>
    <mergeCell ref="B206:I206"/>
    <mergeCell ref="AL222:AT222"/>
    <mergeCell ref="B220:I220"/>
    <mergeCell ref="AL220:AT220"/>
    <mergeCell ref="B221:I221"/>
    <mergeCell ref="B222:G222"/>
    <mergeCell ref="J220:Q220"/>
    <mergeCell ref="AG225:AO225"/>
    <mergeCell ref="AR225:AV225"/>
    <mergeCell ref="S220:X220"/>
    <mergeCell ref="Y220:AB220"/>
    <mergeCell ref="AC220:AJ220"/>
    <mergeCell ref="J221:Q221"/>
    <mergeCell ref="S221:X221"/>
    <mergeCell ref="Y221:AB221"/>
    <mergeCell ref="AC221:AJ221"/>
    <mergeCell ref="AL221:AU221"/>
    <mergeCell ref="H222:I222"/>
    <mergeCell ref="J222:Q222"/>
    <mergeCell ref="S222:X222"/>
    <mergeCell ref="Y222:AB222"/>
    <mergeCell ref="AC222:AJ222"/>
    <mergeCell ref="P224:Q224"/>
    <mergeCell ref="AF224:BA224"/>
    <mergeCell ref="AL200:AT200"/>
    <mergeCell ref="AB203:AF203"/>
    <mergeCell ref="AG203:AO203"/>
    <mergeCell ref="S198:X198"/>
    <mergeCell ref="Y198:AB198"/>
    <mergeCell ref="AC198:AJ198"/>
    <mergeCell ref="J199:Q199"/>
    <mergeCell ref="S199:X199"/>
    <mergeCell ref="Y199:AB199"/>
    <mergeCell ref="AC199:AJ199"/>
    <mergeCell ref="AL199:AU199"/>
    <mergeCell ref="H200:I200"/>
    <mergeCell ref="J200:Q200"/>
    <mergeCell ref="S200:X200"/>
    <mergeCell ref="Y200:AB200"/>
    <mergeCell ref="AC200:AJ200"/>
    <mergeCell ref="P202:Q202"/>
    <mergeCell ref="Y156:AB156"/>
    <mergeCell ref="AB159:AF159"/>
    <mergeCell ref="AG159:AO159"/>
    <mergeCell ref="AR159:AV159"/>
    <mergeCell ref="AC156:AJ156"/>
    <mergeCell ref="P158:Q158"/>
    <mergeCell ref="S158:T158"/>
    <mergeCell ref="V158:AE158"/>
    <mergeCell ref="B108:I108"/>
    <mergeCell ref="B123:G123"/>
    <mergeCell ref="B139:I139"/>
    <mergeCell ref="B125:M125"/>
    <mergeCell ref="B126:K126"/>
    <mergeCell ref="M126:P126"/>
    <mergeCell ref="J128:Q128"/>
    <mergeCell ref="AL128:AP128"/>
    <mergeCell ref="J129:Q129"/>
    <mergeCell ref="Q126:Y126"/>
    <mergeCell ref="AL123:AT123"/>
    <mergeCell ref="J111:Q111"/>
    <mergeCell ref="S111:X111"/>
    <mergeCell ref="Y111:AB111"/>
    <mergeCell ref="AC111:AJ111"/>
    <mergeCell ref="AL111:AU111"/>
    <mergeCell ref="H112:I112"/>
    <mergeCell ref="B121:I121"/>
    <mergeCell ref="B119:I119"/>
    <mergeCell ref="J119:Q119"/>
    <mergeCell ref="J118:Q118"/>
    <mergeCell ref="B112:G112"/>
    <mergeCell ref="AU121:BA121"/>
    <mergeCell ref="AR115:AV115"/>
    <mergeCell ref="J24:Q24"/>
    <mergeCell ref="S24:X24"/>
    <mergeCell ref="Y24:AB24"/>
    <mergeCell ref="AC24:AJ24"/>
    <mergeCell ref="B57:G57"/>
    <mergeCell ref="J62:Q62"/>
    <mergeCell ref="AL62:AP62"/>
    <mergeCell ref="J63:Q63"/>
    <mergeCell ref="AL57:AT57"/>
    <mergeCell ref="AL63:AQ63"/>
    <mergeCell ref="AF59:BA59"/>
    <mergeCell ref="Q60:Y60"/>
    <mergeCell ref="B59:M59"/>
    <mergeCell ref="B60:K60"/>
    <mergeCell ref="M60:P60"/>
    <mergeCell ref="P59:Q59"/>
    <mergeCell ref="S59:T59"/>
    <mergeCell ref="V59:AE59"/>
    <mergeCell ref="S62:Z62"/>
    <mergeCell ref="AC62:AJ62"/>
    <mergeCell ref="M38:P38"/>
    <mergeCell ref="AV45:BA45"/>
    <mergeCell ref="AL41:AQ41"/>
    <mergeCell ref="B44:I44"/>
    <mergeCell ref="B53:I53"/>
    <mergeCell ref="J53:Q53"/>
    <mergeCell ref="AL53:AQ53"/>
    <mergeCell ref="S31:Z31"/>
    <mergeCell ref="AC31:AJ31"/>
    <mergeCell ref="AR31:AS31"/>
    <mergeCell ref="AT31:BA31"/>
    <mergeCell ref="AL44:AT44"/>
    <mergeCell ref="S18:Z18"/>
    <mergeCell ref="AC18:AJ18"/>
    <mergeCell ref="AQ18:AS18"/>
    <mergeCell ref="AT18:BA18"/>
    <mergeCell ref="S19:AB19"/>
    <mergeCell ref="AC19:AJ19"/>
    <mergeCell ref="AR19:AS19"/>
    <mergeCell ref="AT19:BA19"/>
    <mergeCell ref="S20:Z20"/>
    <mergeCell ref="AC20:AJ20"/>
    <mergeCell ref="AR20:AS20"/>
    <mergeCell ref="AT20:BA20"/>
    <mergeCell ref="B20:I20"/>
    <mergeCell ref="J20:Q20"/>
    <mergeCell ref="B22:I22"/>
    <mergeCell ref="B35:G35"/>
    <mergeCell ref="AF26:BA26"/>
    <mergeCell ref="B27:K27"/>
    <mergeCell ref="M27:P27"/>
    <mergeCell ref="B34:I34"/>
    <mergeCell ref="J33:Q33"/>
    <mergeCell ref="J29:Q29"/>
    <mergeCell ref="AL31:AQ31"/>
    <mergeCell ref="B26:M26"/>
    <mergeCell ref="AV23:BA23"/>
    <mergeCell ref="B23:I23"/>
    <mergeCell ref="AR27:AV27"/>
    <mergeCell ref="AW27:BA27"/>
    <mergeCell ref="S22:X22"/>
    <mergeCell ref="Y22:AB22"/>
    <mergeCell ref="AC22:AJ22"/>
    <mergeCell ref="H24:I24"/>
    <mergeCell ref="J30:Q30"/>
    <mergeCell ref="Y33:AB33"/>
    <mergeCell ref="AC33:AJ33"/>
    <mergeCell ref="J34:Q34"/>
    <mergeCell ref="S34:X34"/>
    <mergeCell ref="Y34:AB34"/>
    <mergeCell ref="AC34:AJ34"/>
    <mergeCell ref="AL34:AU34"/>
    <mergeCell ref="P26:Q26"/>
    <mergeCell ref="S26:T26"/>
    <mergeCell ref="V26:AE26"/>
    <mergeCell ref="S29:Z29"/>
    <mergeCell ref="AC29:AJ29"/>
    <mergeCell ref="AQ29:AS29"/>
    <mergeCell ref="AT29:BA29"/>
    <mergeCell ref="S30:AB30"/>
    <mergeCell ref="AC30:AJ30"/>
    <mergeCell ref="AR30:AS30"/>
    <mergeCell ref="AT30:BA30"/>
    <mergeCell ref="S33:X33"/>
    <mergeCell ref="AT40:BA40"/>
    <mergeCell ref="S41:AB41"/>
    <mergeCell ref="AC41:AJ41"/>
    <mergeCell ref="AR41:AS41"/>
    <mergeCell ref="AT41:BA41"/>
    <mergeCell ref="S42:Z42"/>
    <mergeCell ref="AC42:AJ42"/>
    <mergeCell ref="AR42:AS42"/>
    <mergeCell ref="AT42:BA42"/>
    <mergeCell ref="H35:I35"/>
    <mergeCell ref="J35:Q35"/>
    <mergeCell ref="S35:X35"/>
    <mergeCell ref="Y35:AB35"/>
    <mergeCell ref="AC35:AJ35"/>
    <mergeCell ref="P37:Q37"/>
    <mergeCell ref="S37:T37"/>
    <mergeCell ref="V37:AE37"/>
    <mergeCell ref="S40:Z40"/>
    <mergeCell ref="AC40:AJ40"/>
    <mergeCell ref="B37:M37"/>
    <mergeCell ref="B38:K38"/>
    <mergeCell ref="B40:I40"/>
    <mergeCell ref="B41:I41"/>
    <mergeCell ref="J40:Q40"/>
    <mergeCell ref="AB38:AF38"/>
    <mergeCell ref="AG38:AO38"/>
    <mergeCell ref="AL42:AQ42"/>
    <mergeCell ref="Q38:Y38"/>
    <mergeCell ref="AR38:AV38"/>
    <mergeCell ref="AW38:BA38"/>
    <mergeCell ref="AF37:BA37"/>
    <mergeCell ref="H46:I46"/>
    <mergeCell ref="J46:Q46"/>
    <mergeCell ref="S46:X46"/>
    <mergeCell ref="Y46:AB46"/>
    <mergeCell ref="AC46:AJ46"/>
    <mergeCell ref="AF48:BA48"/>
    <mergeCell ref="Q49:Y49"/>
    <mergeCell ref="AL46:AT46"/>
    <mergeCell ref="H68:I68"/>
    <mergeCell ref="J68:Q68"/>
    <mergeCell ref="S68:X68"/>
    <mergeCell ref="Y68:AB68"/>
    <mergeCell ref="AC68:AJ68"/>
    <mergeCell ref="AQ62:AS62"/>
    <mergeCell ref="AT62:BA62"/>
    <mergeCell ref="S63:AB63"/>
    <mergeCell ref="AC63:AJ63"/>
    <mergeCell ref="AR63:AS63"/>
    <mergeCell ref="AT63:BA63"/>
    <mergeCell ref="S64:Z64"/>
    <mergeCell ref="AC64:AJ64"/>
    <mergeCell ref="AR64:AS64"/>
    <mergeCell ref="AT64:BA64"/>
    <mergeCell ref="J56:Q56"/>
    <mergeCell ref="S56:X56"/>
    <mergeCell ref="Y56:AB56"/>
    <mergeCell ref="AW60:BA60"/>
    <mergeCell ref="B55:I55"/>
    <mergeCell ref="B46:G46"/>
    <mergeCell ref="B48:M48"/>
    <mergeCell ref="B49:K49"/>
    <mergeCell ref="M49:P49"/>
    <mergeCell ref="P70:Q70"/>
    <mergeCell ref="S70:T70"/>
    <mergeCell ref="V70:AE70"/>
    <mergeCell ref="S73:Z73"/>
    <mergeCell ref="AC73:AJ73"/>
    <mergeCell ref="AQ73:AS73"/>
    <mergeCell ref="AT73:BA73"/>
    <mergeCell ref="S74:AB74"/>
    <mergeCell ref="AC74:AJ74"/>
    <mergeCell ref="AR74:AS74"/>
    <mergeCell ref="AT74:BA74"/>
    <mergeCell ref="S66:X66"/>
    <mergeCell ref="Y66:AB66"/>
    <mergeCell ref="AC66:AJ66"/>
    <mergeCell ref="J67:Q67"/>
    <mergeCell ref="S67:X67"/>
    <mergeCell ref="Y67:AB67"/>
    <mergeCell ref="AC67:AJ67"/>
    <mergeCell ref="AL67:AU67"/>
    <mergeCell ref="B69:BA69"/>
    <mergeCell ref="J74:Q74"/>
    <mergeCell ref="B73:I73"/>
    <mergeCell ref="B70:M70"/>
    <mergeCell ref="B71:K71"/>
    <mergeCell ref="M71:P71"/>
    <mergeCell ref="J73:Q73"/>
    <mergeCell ref="AL73:AP73"/>
    <mergeCell ref="AW71:BA71"/>
    <mergeCell ref="AV78:BA78"/>
    <mergeCell ref="AL79:AT79"/>
    <mergeCell ref="B78:I78"/>
    <mergeCell ref="B81:M81"/>
    <mergeCell ref="AR86:AS86"/>
    <mergeCell ref="AT86:BA86"/>
    <mergeCell ref="P92:Q92"/>
    <mergeCell ref="S92:T92"/>
    <mergeCell ref="V92:AE92"/>
    <mergeCell ref="S95:Z95"/>
    <mergeCell ref="AC95:AJ95"/>
    <mergeCell ref="AQ95:AS95"/>
    <mergeCell ref="AT95:BA95"/>
    <mergeCell ref="J90:Q90"/>
    <mergeCell ref="S90:X90"/>
    <mergeCell ref="Y90:AB90"/>
    <mergeCell ref="AC90:AJ90"/>
    <mergeCell ref="P81:Q81"/>
    <mergeCell ref="S81:T81"/>
    <mergeCell ref="V81:AE81"/>
    <mergeCell ref="S84:Z84"/>
    <mergeCell ref="AC84:AJ84"/>
    <mergeCell ref="AQ84:AS84"/>
    <mergeCell ref="AT84:BA84"/>
    <mergeCell ref="S85:AB85"/>
    <mergeCell ref="AC85:AJ85"/>
    <mergeCell ref="AR85:AS85"/>
    <mergeCell ref="H101:I101"/>
    <mergeCell ref="J101:Q101"/>
    <mergeCell ref="S101:X101"/>
    <mergeCell ref="Y101:AB101"/>
    <mergeCell ref="AC101:AJ101"/>
    <mergeCell ref="B97:I97"/>
    <mergeCell ref="AL99:AT99"/>
    <mergeCell ref="AB104:AF104"/>
    <mergeCell ref="AG104:AO104"/>
    <mergeCell ref="AR104:AV104"/>
    <mergeCell ref="AW104:BA104"/>
    <mergeCell ref="B103:M103"/>
    <mergeCell ref="B104:K104"/>
    <mergeCell ref="M104:P104"/>
    <mergeCell ref="B101:G101"/>
    <mergeCell ref="Y79:AB79"/>
    <mergeCell ref="AC79:AJ79"/>
    <mergeCell ref="P103:Q103"/>
    <mergeCell ref="S103:T103"/>
    <mergeCell ref="J99:Q99"/>
    <mergeCell ref="B100:I100"/>
    <mergeCell ref="B99:I99"/>
    <mergeCell ref="V103:AE103"/>
    <mergeCell ref="J97:Q97"/>
    <mergeCell ref="AL97:AQ97"/>
    <mergeCell ref="AV100:BA100"/>
    <mergeCell ref="AL101:AT101"/>
    <mergeCell ref="AU99:BA99"/>
    <mergeCell ref="AF103:BA103"/>
    <mergeCell ref="Q104:Y104"/>
    <mergeCell ref="S96:AB96"/>
    <mergeCell ref="AC96:AJ96"/>
    <mergeCell ref="AR96:AS96"/>
    <mergeCell ref="AT96:BA96"/>
    <mergeCell ref="S88:X88"/>
    <mergeCell ref="Y88:AB88"/>
    <mergeCell ref="AC88:AJ88"/>
    <mergeCell ref="J89:Q89"/>
    <mergeCell ref="S89:X89"/>
    <mergeCell ref="Y89:AB89"/>
    <mergeCell ref="AC89:AJ89"/>
    <mergeCell ref="AL89:AU89"/>
    <mergeCell ref="J96:Q96"/>
    <mergeCell ref="AL95:AP95"/>
    <mergeCell ref="J95:Q95"/>
    <mergeCell ref="S121:X121"/>
    <mergeCell ref="Y121:AB121"/>
    <mergeCell ref="AC121:AJ121"/>
    <mergeCell ref="AV122:BA122"/>
    <mergeCell ref="J121:Q121"/>
    <mergeCell ref="J117:Q117"/>
    <mergeCell ref="AF114:BA114"/>
    <mergeCell ref="Q115:Y115"/>
    <mergeCell ref="B114:M114"/>
    <mergeCell ref="B115:K115"/>
    <mergeCell ref="M115:P115"/>
    <mergeCell ref="AT108:BA108"/>
    <mergeCell ref="AL108:AQ108"/>
    <mergeCell ref="B110:I110"/>
    <mergeCell ref="AL110:AT110"/>
    <mergeCell ref="B111:I111"/>
    <mergeCell ref="J107:Q107"/>
    <mergeCell ref="B107:I107"/>
    <mergeCell ref="AL107:AQ107"/>
    <mergeCell ref="B117:I117"/>
    <mergeCell ref="B118:I118"/>
    <mergeCell ref="AL118:AQ118"/>
    <mergeCell ref="AL119:AQ119"/>
    <mergeCell ref="P125:Q125"/>
    <mergeCell ref="S125:T125"/>
    <mergeCell ref="V125:AE125"/>
    <mergeCell ref="S128:Z128"/>
    <mergeCell ref="AC128:AJ128"/>
    <mergeCell ref="AQ128:AS128"/>
    <mergeCell ref="AT128:BA128"/>
    <mergeCell ref="S129:AB129"/>
    <mergeCell ref="AC129:AJ129"/>
    <mergeCell ref="AR129:AS129"/>
    <mergeCell ref="AT129:BA129"/>
    <mergeCell ref="AB126:AF126"/>
    <mergeCell ref="AG126:AO126"/>
    <mergeCell ref="AR126:AV126"/>
    <mergeCell ref="AW126:BA126"/>
    <mergeCell ref="AF125:BA125"/>
    <mergeCell ref="J122:Q122"/>
    <mergeCell ref="S122:X122"/>
    <mergeCell ref="Y122:AB122"/>
    <mergeCell ref="AC122:AJ122"/>
    <mergeCell ref="AL122:AU122"/>
    <mergeCell ref="B124:BA124"/>
    <mergeCell ref="H123:I123"/>
    <mergeCell ref="J123:Q123"/>
    <mergeCell ref="S123:X123"/>
    <mergeCell ref="Y123:AB123"/>
    <mergeCell ref="AC123:AJ123"/>
    <mergeCell ref="B122:I122"/>
    <mergeCell ref="AR130:AS130"/>
    <mergeCell ref="AT130:BA130"/>
    <mergeCell ref="S132:X132"/>
    <mergeCell ref="Y132:AB132"/>
    <mergeCell ref="AC132:AJ132"/>
    <mergeCell ref="J133:Q133"/>
    <mergeCell ref="S133:X133"/>
    <mergeCell ref="Y133:AB133"/>
    <mergeCell ref="AC133:AJ133"/>
    <mergeCell ref="AL133:AU133"/>
    <mergeCell ref="J141:Q141"/>
    <mergeCell ref="AL141:AQ141"/>
    <mergeCell ref="AU143:BA143"/>
    <mergeCell ref="AL143:AT143"/>
    <mergeCell ref="J140:Q140"/>
    <mergeCell ref="S140:AB140"/>
    <mergeCell ref="AC140:AJ140"/>
    <mergeCell ref="AR140:AS140"/>
    <mergeCell ref="AT140:BA140"/>
    <mergeCell ref="AL130:AQ130"/>
    <mergeCell ref="S130:Z130"/>
    <mergeCell ref="AC130:AJ130"/>
    <mergeCell ref="B131:L131"/>
    <mergeCell ref="M131:W131"/>
    <mergeCell ref="X131:BB131"/>
    <mergeCell ref="H134:I134"/>
    <mergeCell ref="J134:Q134"/>
    <mergeCell ref="S134:X134"/>
    <mergeCell ref="Y134:AB134"/>
    <mergeCell ref="AC134:AJ134"/>
    <mergeCell ref="P136:Q136"/>
    <mergeCell ref="S136:T136"/>
    <mergeCell ref="V136:AE136"/>
    <mergeCell ref="S139:Z139"/>
    <mergeCell ref="AC139:AJ139"/>
    <mergeCell ref="AB137:AF137"/>
    <mergeCell ref="AG137:AO137"/>
    <mergeCell ref="B141:I141"/>
    <mergeCell ref="AL145:AT145"/>
    <mergeCell ref="B144:I144"/>
    <mergeCell ref="B143:I143"/>
    <mergeCell ref="B145:G145"/>
    <mergeCell ref="AR137:AV137"/>
    <mergeCell ref="J143:Q143"/>
    <mergeCell ref="S141:Z141"/>
    <mergeCell ref="AC141:AJ141"/>
    <mergeCell ref="AR141:AS141"/>
    <mergeCell ref="AT141:BA141"/>
    <mergeCell ref="S143:X143"/>
    <mergeCell ref="AW137:BA137"/>
    <mergeCell ref="AC145:AJ145"/>
    <mergeCell ref="B135:BA135"/>
    <mergeCell ref="B142:L142"/>
    <mergeCell ref="M142:W142"/>
    <mergeCell ref="X142:BB142"/>
    <mergeCell ref="S150:Z150"/>
    <mergeCell ref="AC150:AJ150"/>
    <mergeCell ref="Y143:AB143"/>
    <mergeCell ref="AC143:AJ143"/>
    <mergeCell ref="J144:Q144"/>
    <mergeCell ref="S144:X144"/>
    <mergeCell ref="Y144:AB144"/>
    <mergeCell ref="AC144:AJ144"/>
    <mergeCell ref="AL144:AU144"/>
    <mergeCell ref="J151:Q151"/>
    <mergeCell ref="AV144:BA144"/>
    <mergeCell ref="J150:Q150"/>
    <mergeCell ref="AL150:AP150"/>
    <mergeCell ref="AF147:BA147"/>
    <mergeCell ref="Q148:Y148"/>
    <mergeCell ref="B147:M147"/>
    <mergeCell ref="B148:K148"/>
    <mergeCell ref="M148:P148"/>
    <mergeCell ref="AB148:AF148"/>
    <mergeCell ref="AG148:AO148"/>
    <mergeCell ref="AR148:AV148"/>
    <mergeCell ref="AW148:BA148"/>
    <mergeCell ref="P147:Q147"/>
    <mergeCell ref="S147:T147"/>
    <mergeCell ref="H145:I145"/>
    <mergeCell ref="J145:Q145"/>
    <mergeCell ref="S145:X145"/>
    <mergeCell ref="Y145:AB145"/>
    <mergeCell ref="V147:AE147"/>
    <mergeCell ref="B150:I150"/>
    <mergeCell ref="B151:I151"/>
    <mergeCell ref="P169:Q169"/>
    <mergeCell ref="S169:T169"/>
    <mergeCell ref="V169:AE169"/>
    <mergeCell ref="S172:Z172"/>
    <mergeCell ref="AC172:AJ172"/>
    <mergeCell ref="S163:Z163"/>
    <mergeCell ref="AC163:AJ163"/>
    <mergeCell ref="AR163:AS163"/>
    <mergeCell ref="AT163:BA163"/>
    <mergeCell ref="S165:X165"/>
    <mergeCell ref="Y165:AB165"/>
    <mergeCell ref="AC165:AJ165"/>
    <mergeCell ref="J166:Q166"/>
    <mergeCell ref="S166:X166"/>
    <mergeCell ref="Y166:AB166"/>
    <mergeCell ref="AC166:AJ166"/>
    <mergeCell ref="AL166:AU166"/>
    <mergeCell ref="B170:K170"/>
    <mergeCell ref="M170:P170"/>
    <mergeCell ref="J172:Q172"/>
    <mergeCell ref="AL172:AP172"/>
    <mergeCell ref="Q170:Y170"/>
    <mergeCell ref="B172:I172"/>
    <mergeCell ref="AF169:BA169"/>
    <mergeCell ref="AB170:AF170"/>
    <mergeCell ref="AG170:AO170"/>
    <mergeCell ref="AR170:AV170"/>
    <mergeCell ref="AL167:AT167"/>
    <mergeCell ref="B167:G167"/>
    <mergeCell ref="B169:M169"/>
    <mergeCell ref="B166:I166"/>
    <mergeCell ref="J165:Q165"/>
    <mergeCell ref="J187:Q187"/>
    <mergeCell ref="AL177:AU177"/>
    <mergeCell ref="H178:I178"/>
    <mergeCell ref="J178:Q178"/>
    <mergeCell ref="S178:X178"/>
    <mergeCell ref="Y178:AB178"/>
    <mergeCell ref="AC178:AJ178"/>
    <mergeCell ref="P180:Q180"/>
    <mergeCell ref="S180:T180"/>
    <mergeCell ref="V180:AE180"/>
    <mergeCell ref="AQ172:AS172"/>
    <mergeCell ref="AT172:BA172"/>
    <mergeCell ref="S173:AB173"/>
    <mergeCell ref="AC173:AJ173"/>
    <mergeCell ref="AR173:AS173"/>
    <mergeCell ref="AT173:BA173"/>
    <mergeCell ref="S174:Z174"/>
    <mergeCell ref="AC174:AJ174"/>
    <mergeCell ref="AR174:AS174"/>
    <mergeCell ref="AT174:BA174"/>
    <mergeCell ref="AU176:BA176"/>
    <mergeCell ref="B177:I177"/>
    <mergeCell ref="J176:Q176"/>
    <mergeCell ref="J173:Q173"/>
    <mergeCell ref="B173:I173"/>
    <mergeCell ref="B178:G178"/>
    <mergeCell ref="AL173:AQ173"/>
    <mergeCell ref="AL174:AQ174"/>
    <mergeCell ref="B175:L175"/>
    <mergeCell ref="M175:W175"/>
    <mergeCell ref="X175:BB175"/>
    <mergeCell ref="B179:BA179"/>
    <mergeCell ref="V191:AE191"/>
    <mergeCell ref="H189:I189"/>
    <mergeCell ref="J189:Q189"/>
    <mergeCell ref="S189:X189"/>
    <mergeCell ref="Y189:AB189"/>
    <mergeCell ref="AC189:AJ189"/>
    <mergeCell ref="S183:Z183"/>
    <mergeCell ref="AC183:AJ183"/>
    <mergeCell ref="AQ183:AS183"/>
    <mergeCell ref="AT183:BA183"/>
    <mergeCell ref="S184:AB184"/>
    <mergeCell ref="AC184:AJ184"/>
    <mergeCell ref="AR184:AS184"/>
    <mergeCell ref="AT184:BA184"/>
    <mergeCell ref="S185:Z185"/>
    <mergeCell ref="AC185:AJ185"/>
    <mergeCell ref="AR185:AS185"/>
    <mergeCell ref="AT185:BA185"/>
    <mergeCell ref="J184:Q184"/>
    <mergeCell ref="AL183:AP183"/>
    <mergeCell ref="J183:Q183"/>
    <mergeCell ref="B183:I183"/>
    <mergeCell ref="B184:I184"/>
    <mergeCell ref="AL184:AQ184"/>
    <mergeCell ref="B185:I185"/>
    <mergeCell ref="J185:Q185"/>
    <mergeCell ref="AL185:AQ185"/>
    <mergeCell ref="B189:G189"/>
    <mergeCell ref="AV188:BA188"/>
    <mergeCell ref="AL189:AT189"/>
    <mergeCell ref="AU187:BA187"/>
    <mergeCell ref="B188:I188"/>
    <mergeCell ref="AU209:BA209"/>
    <mergeCell ref="S194:Z194"/>
    <mergeCell ref="AC194:AJ194"/>
    <mergeCell ref="AQ194:AS194"/>
    <mergeCell ref="AT194:BA194"/>
    <mergeCell ref="S195:AB195"/>
    <mergeCell ref="AC195:AJ195"/>
    <mergeCell ref="AR195:AS195"/>
    <mergeCell ref="AT195:BA195"/>
    <mergeCell ref="S196:Z196"/>
    <mergeCell ref="AC196:AJ196"/>
    <mergeCell ref="AR196:AS196"/>
    <mergeCell ref="AT196:BA196"/>
    <mergeCell ref="S187:X187"/>
    <mergeCell ref="Y187:AB187"/>
    <mergeCell ref="AC187:AJ187"/>
    <mergeCell ref="J188:Q188"/>
    <mergeCell ref="S188:X188"/>
    <mergeCell ref="Y188:AB188"/>
    <mergeCell ref="AC188:AJ188"/>
    <mergeCell ref="AL188:AU188"/>
    <mergeCell ref="AF191:BA191"/>
    <mergeCell ref="Q192:Y192"/>
    <mergeCell ref="B191:M191"/>
    <mergeCell ref="B192:K192"/>
    <mergeCell ref="M192:P192"/>
    <mergeCell ref="AB192:AF192"/>
    <mergeCell ref="AG192:AO192"/>
    <mergeCell ref="AR192:AV192"/>
    <mergeCell ref="AW192:BA192"/>
    <mergeCell ref="P191:Q191"/>
    <mergeCell ref="S191:T191"/>
    <mergeCell ref="B214:K214"/>
    <mergeCell ref="M214:P214"/>
    <mergeCell ref="AQ216:AS216"/>
    <mergeCell ref="AT216:BA216"/>
    <mergeCell ref="S207:Z207"/>
    <mergeCell ref="AC207:AJ207"/>
    <mergeCell ref="AR207:AS207"/>
    <mergeCell ref="AT207:BA207"/>
    <mergeCell ref="S209:X209"/>
    <mergeCell ref="Y209:AB209"/>
    <mergeCell ref="AC209:AJ209"/>
    <mergeCell ref="J210:Q210"/>
    <mergeCell ref="S210:X210"/>
    <mergeCell ref="Y210:AB210"/>
    <mergeCell ref="AC210:AJ210"/>
    <mergeCell ref="AL210:AU210"/>
    <mergeCell ref="S202:T202"/>
    <mergeCell ref="V202:AE202"/>
    <mergeCell ref="S205:Z205"/>
    <mergeCell ref="AC205:AJ205"/>
    <mergeCell ref="AQ205:AS205"/>
    <mergeCell ref="AT205:BA205"/>
    <mergeCell ref="S206:AB206"/>
    <mergeCell ref="AC206:AJ206"/>
    <mergeCell ref="AR206:AS206"/>
    <mergeCell ref="AT206:BA206"/>
    <mergeCell ref="AW203:BA203"/>
    <mergeCell ref="B203:K203"/>
    <mergeCell ref="M203:P203"/>
    <mergeCell ref="B210:I210"/>
    <mergeCell ref="J209:Q209"/>
    <mergeCell ref="AV210:BA210"/>
    <mergeCell ref="AC229:AJ229"/>
    <mergeCell ref="AR229:AS229"/>
    <mergeCell ref="AT229:BA229"/>
    <mergeCell ref="AL227:AP227"/>
    <mergeCell ref="AV232:BA232"/>
    <mergeCell ref="J228:Q228"/>
    <mergeCell ref="S217:AB217"/>
    <mergeCell ref="AC217:AJ217"/>
    <mergeCell ref="AR217:AS217"/>
    <mergeCell ref="AT217:BA217"/>
    <mergeCell ref="S218:Z218"/>
    <mergeCell ref="AC218:AJ218"/>
    <mergeCell ref="AR218:AS218"/>
    <mergeCell ref="AT218:BA218"/>
    <mergeCell ref="H211:I211"/>
    <mergeCell ref="J211:Q211"/>
    <mergeCell ref="S211:X211"/>
    <mergeCell ref="Y211:AB211"/>
    <mergeCell ref="AC211:AJ211"/>
    <mergeCell ref="P213:Q213"/>
    <mergeCell ref="S213:T213"/>
    <mergeCell ref="V213:AE213"/>
    <mergeCell ref="S216:Z216"/>
    <mergeCell ref="AC216:AJ216"/>
    <mergeCell ref="B216:I216"/>
    <mergeCell ref="AB214:AF214"/>
    <mergeCell ref="AG214:AO214"/>
    <mergeCell ref="AR214:AV214"/>
    <mergeCell ref="AW214:BA214"/>
    <mergeCell ref="B217:I217"/>
    <mergeCell ref="AL211:AT211"/>
    <mergeCell ref="B213:M213"/>
    <mergeCell ref="B21:L21"/>
    <mergeCell ref="M21:W21"/>
    <mergeCell ref="X21:BB21"/>
    <mergeCell ref="B25:BA25"/>
    <mergeCell ref="B32:L32"/>
    <mergeCell ref="M32:W32"/>
    <mergeCell ref="X32:BB32"/>
    <mergeCell ref="B36:BA36"/>
    <mergeCell ref="B43:L43"/>
    <mergeCell ref="M43:W43"/>
    <mergeCell ref="X43:BB43"/>
    <mergeCell ref="B47:BA47"/>
    <mergeCell ref="B54:L54"/>
    <mergeCell ref="M54:W54"/>
    <mergeCell ref="X54:BB54"/>
    <mergeCell ref="B58:BA58"/>
    <mergeCell ref="B65:L65"/>
    <mergeCell ref="M65:W65"/>
    <mergeCell ref="X65:BB65"/>
    <mergeCell ref="AC56:AJ56"/>
    <mergeCell ref="AL56:AU56"/>
    <mergeCell ref="H57:I57"/>
    <mergeCell ref="J57:Q57"/>
    <mergeCell ref="S57:X57"/>
    <mergeCell ref="Y57:AB57"/>
    <mergeCell ref="AC57:AJ57"/>
    <mergeCell ref="AT53:BA53"/>
    <mergeCell ref="J45:Q45"/>
    <mergeCell ref="S45:X45"/>
    <mergeCell ref="Y45:AB45"/>
    <mergeCell ref="AC45:AJ45"/>
    <mergeCell ref="AL45:AU45"/>
    <mergeCell ref="B76:L76"/>
    <mergeCell ref="M76:W76"/>
    <mergeCell ref="X76:BB76"/>
    <mergeCell ref="B80:BA80"/>
    <mergeCell ref="B87:L87"/>
    <mergeCell ref="M87:W87"/>
    <mergeCell ref="X87:BB87"/>
    <mergeCell ref="B91:BA91"/>
    <mergeCell ref="B98:L98"/>
    <mergeCell ref="M98:W98"/>
    <mergeCell ref="X98:BB98"/>
    <mergeCell ref="B102:BA102"/>
    <mergeCell ref="B109:L109"/>
    <mergeCell ref="M109:W109"/>
    <mergeCell ref="X109:BB109"/>
    <mergeCell ref="AC106:AJ106"/>
    <mergeCell ref="S97:Z97"/>
    <mergeCell ref="AC97:AJ97"/>
    <mergeCell ref="AR97:AS97"/>
    <mergeCell ref="AT97:BA97"/>
    <mergeCell ref="S99:X99"/>
    <mergeCell ref="Y99:AB99"/>
    <mergeCell ref="AC99:AJ99"/>
    <mergeCell ref="J100:Q100"/>
    <mergeCell ref="S100:X100"/>
    <mergeCell ref="Y100:AB100"/>
    <mergeCell ref="AC100:AJ100"/>
    <mergeCell ref="AL100:AU100"/>
    <mergeCell ref="J106:Q106"/>
    <mergeCell ref="B113:BA113"/>
    <mergeCell ref="B120:L120"/>
    <mergeCell ref="M120:W120"/>
    <mergeCell ref="X120:BB120"/>
    <mergeCell ref="J112:Q112"/>
    <mergeCell ref="S112:X112"/>
    <mergeCell ref="Y112:AB112"/>
    <mergeCell ref="AC112:AJ112"/>
    <mergeCell ref="AQ106:AS106"/>
    <mergeCell ref="AT106:BA106"/>
    <mergeCell ref="S107:AB107"/>
    <mergeCell ref="AC107:AJ107"/>
    <mergeCell ref="AR107:AS107"/>
    <mergeCell ref="AT107:BA107"/>
    <mergeCell ref="S108:Z108"/>
    <mergeCell ref="AC108:AJ108"/>
    <mergeCell ref="AR108:AS108"/>
    <mergeCell ref="P114:Q114"/>
    <mergeCell ref="S114:T114"/>
    <mergeCell ref="V114:AE114"/>
    <mergeCell ref="S117:Z117"/>
    <mergeCell ref="AC117:AJ117"/>
    <mergeCell ref="AQ117:AS117"/>
    <mergeCell ref="AT117:BA117"/>
    <mergeCell ref="S118:AB118"/>
    <mergeCell ref="AC118:AJ118"/>
    <mergeCell ref="AR118:AS118"/>
    <mergeCell ref="AT118:BA118"/>
    <mergeCell ref="AL117:AP117"/>
    <mergeCell ref="AT119:BA119"/>
    <mergeCell ref="AL106:AP106"/>
    <mergeCell ref="B106:I106"/>
    <mergeCell ref="B146:BA146"/>
    <mergeCell ref="B153:L153"/>
    <mergeCell ref="M153:W153"/>
    <mergeCell ref="X153:BB153"/>
    <mergeCell ref="B157:BA157"/>
    <mergeCell ref="B164:L164"/>
    <mergeCell ref="M164:W164"/>
    <mergeCell ref="X164:BB164"/>
    <mergeCell ref="B168:BA168"/>
    <mergeCell ref="H167:I167"/>
    <mergeCell ref="J167:Q167"/>
    <mergeCell ref="S167:X167"/>
    <mergeCell ref="Y167:AB167"/>
    <mergeCell ref="AC167:AJ167"/>
    <mergeCell ref="S161:Z161"/>
    <mergeCell ref="AC161:AJ161"/>
    <mergeCell ref="AQ161:AS161"/>
    <mergeCell ref="AT161:BA161"/>
    <mergeCell ref="S162:AB162"/>
    <mergeCell ref="AC162:AJ162"/>
    <mergeCell ref="AR162:AS162"/>
    <mergeCell ref="AT162:BA162"/>
    <mergeCell ref="AQ150:AS150"/>
    <mergeCell ref="AT150:BA150"/>
    <mergeCell ref="S151:AB151"/>
    <mergeCell ref="AC151:AJ151"/>
    <mergeCell ref="AR151:AS151"/>
    <mergeCell ref="AT151:BA151"/>
    <mergeCell ref="S152:Z152"/>
    <mergeCell ref="AC152:AJ152"/>
    <mergeCell ref="AR152:AS152"/>
    <mergeCell ref="AT152:BA152"/>
    <mergeCell ref="B234:BA234"/>
    <mergeCell ref="B186:L186"/>
    <mergeCell ref="M186:W186"/>
    <mergeCell ref="X186:BB186"/>
    <mergeCell ref="B190:BA190"/>
    <mergeCell ref="B197:L197"/>
    <mergeCell ref="M197:W197"/>
    <mergeCell ref="X197:BB197"/>
    <mergeCell ref="B201:BA201"/>
    <mergeCell ref="B208:L208"/>
    <mergeCell ref="M208:W208"/>
    <mergeCell ref="X208:BB208"/>
    <mergeCell ref="B212:BA212"/>
    <mergeCell ref="B219:L219"/>
    <mergeCell ref="M219:W219"/>
    <mergeCell ref="X219:BB219"/>
    <mergeCell ref="B223:BA223"/>
    <mergeCell ref="B230:L230"/>
    <mergeCell ref="M230:W230"/>
    <mergeCell ref="X230:BB230"/>
    <mergeCell ref="H233:I233"/>
    <mergeCell ref="J233:Q233"/>
    <mergeCell ref="S233:X233"/>
    <mergeCell ref="Y233:AB233"/>
    <mergeCell ref="AC233:AJ233"/>
    <mergeCell ref="AQ227:AS227"/>
    <mergeCell ref="AT227:BA227"/>
    <mergeCell ref="S228:AB228"/>
    <mergeCell ref="AC228:AJ228"/>
    <mergeCell ref="AR228:AS228"/>
    <mergeCell ref="AT228:BA228"/>
    <mergeCell ref="S229:Z229"/>
  </mergeCells>
  <dataValidations disablePrompts="1" count="10">
    <dataValidation type="list" allowBlank="1" showInputMessage="1" showErrorMessage="1" sqref="N5:P14" xr:uid="{00000000-0002-0000-0100-000000000000}">
      <formula1>servicelinesize</formula1>
    </dataValidation>
    <dataValidation type="list" allowBlank="1" showInputMessage="1" showErrorMessage="1" sqref="J161:Q161 J205:Q205 J172:Q172 J183:Q183 J194:Q194 J216:Q216 J18:Q18 J29:Q29 J40:Q40 J51:Q51 J62:Q62 J73:Q73 J84:Q84 J95:Q95 J106:Q106 J117:Q117 J128:Q128 J139:Q139 J150:Q150 J227:Q227" xr:uid="{00000000-0002-0000-0100-000001000000}">
      <formula1>Servicelinematerial</formula1>
    </dataValidation>
    <dataValidation type="list" allowBlank="1" showInputMessage="1" showErrorMessage="1" sqref="AU165:BA165 AU209:BA209 AU176:BA176 AU187:BA187 AU198:BA198 AU220:BA220 AU22:BA22 AU33:BA33 AU44:BA44 AU55:BA55 AU66:BA66 AU77:BA77 AU88:BA88 AU99:BA99 AU110:BA110 AU121:BA121 AU132:BA132 AU143:BA143 AU154:BA154 AU231:BA231" xr:uid="{00000000-0002-0000-0100-000002000000}">
      <formula1>Testmedium</formula1>
    </dataValidation>
    <dataValidation type="list" allowBlank="1" showInputMessage="1" showErrorMessage="1" sqref="AT162:BA162 AT206:BA206 AT173:BA173 AT184:BA184 AT195:BA195 AT217:BA217 AT19:BA19 AT30:BA30 AT41:BA41 AT52:BA52 AT63:BA63 AT74:BA74 AT85:BA85 AT96:BA96 AT107:BA107 AT118:BA118 AT129:BA129 AT140:BA140 AT151:BA151 AT228:BA228" xr:uid="{00000000-0002-0000-0100-000003000000}">
      <formula1>pIPECATEGORY</formula1>
    </dataValidation>
    <dataValidation type="list" allowBlank="1" showInputMessage="1" showErrorMessage="1" sqref="AV166:BA166 AV210:BA210 AV177:BA177 AV188:BA188 AV199:BA199 AV221:BA221 AV23:BA23 AV34:BA34 AV45:BA45 AV56:BA56 AV67:BA67 AV78:BA78 AV89:BA89 AV100:BA100 AV111:BA111 AV122:BA122 AV133:BA133 AV144:BA144 AV155:BA155 AV232:BA232" xr:uid="{00000000-0002-0000-0100-000004000000}">
      <formula1>passfail</formula1>
    </dataValidation>
    <dataValidation type="list" allowBlank="1" showInputMessage="1" showErrorMessage="1" sqref="B5:K14" xr:uid="{00000000-0002-0000-0100-000005000000}">
      <formula1>servicematerialremoved</formula1>
    </dataValidation>
    <dataValidation type="list" allowBlank="1" showInputMessage="1" showErrorMessage="1" sqref="S5:Z14" xr:uid="{00000000-0002-0000-0100-000006000000}">
      <formula1>dateinstalled</formula1>
    </dataValidation>
    <dataValidation type="list" allowBlank="1" showInputMessage="1" showErrorMessage="1" sqref="AT205:BA205 AT216:BA216 AT18:BA18 AT29:BA29 AT40:BA40 AT51:BA51 AT62:BA62 AT73:BA73 AT84:BA84 AT95:BA95 AT106:BA106 AT117:BA117 AT128:BA128 AT139:BA139 AT150:BA150 AT161:BA161 AT172:BA172 AT183:BA183 AT194:BA194 AT227:BA227" xr:uid="{00000000-0002-0000-0100-000007000000}">
      <formula1>pipegrade</formula1>
    </dataValidation>
    <dataValidation type="list" allowBlank="1" showInputMessage="1" showErrorMessage="1" sqref="AC216:AJ216 AC18:AJ18 AC29:AJ29 AC40:AJ40 AC51:AJ51 AC62:AJ62 AC73:AJ73 AC84:AJ84 AC95:AJ95 AC106:AJ106 AC117:AJ117 AC128:AJ128 AC139:AJ139 AC150:AJ150 AC161:AJ161 AC172:AJ172 AC183:AJ183 AC194:AJ194 AC205:AJ205 AC227:AJ227" xr:uid="{19C071BF-659C-45F8-A0DD-F0325D145DF0}">
      <formula1>NominalPipe</formula1>
    </dataValidation>
    <dataValidation type="list" allowBlank="1" showInputMessage="1" showErrorMessage="1" sqref="J217:R217 J19:R19 J30:R30 J41:R41 J52:R52 J63:R63 J74:R74 J85:R85 J96:R96 J107:R107 J118:R118 J129:R129 J140:R140 J151:R151 J162:R162 J173:R173 J184:R184 J195:R195 J206:R206 J228:R228" xr:uid="{E02D89F6-D5E2-4063-A37F-981FE922C5EC}">
      <formula1 xml:space="preserve"> PipeManu</formula1>
    </dataValidation>
  </dataValidations>
  <pageMargins left="0.7" right="0.7" top="0.75" bottom="0.75" header="0.3" footer="0.3"/>
  <pageSetup scale="75" orientation="portrait" r:id="rId1"/>
  <rowBreaks count="3" manualBreakCount="3">
    <brk id="61" min="1" max="52" man="1"/>
    <brk id="116" min="1" max="52" man="1"/>
    <brk id="171" min="1" max="5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B605-547B-467E-9DC6-D1791DA1C7C7}">
  <sheetPr codeName="Sheet3"/>
  <dimension ref="B2:BB70"/>
  <sheetViews>
    <sheetView topLeftCell="A37" zoomScale="106" zoomScaleNormal="106" workbookViewId="0">
      <selection activeCell="M65" sqref="M65:W65"/>
    </sheetView>
  </sheetViews>
  <sheetFormatPr defaultRowHeight="12.75" x14ac:dyDescent="0.2"/>
  <cols>
    <col min="1" max="96" width="2.28515625" style="18" customWidth="1"/>
    <col min="97" max="16384" width="9.140625" style="18"/>
  </cols>
  <sheetData>
    <row r="2" spans="2:54" ht="13.5" thickBot="1" x14ac:dyDescent="0.25">
      <c r="B2" s="170" t="s">
        <v>21</v>
      </c>
      <c r="C2" s="170"/>
      <c r="D2" s="170"/>
      <c r="E2" s="170"/>
      <c r="F2" s="170"/>
      <c r="G2" s="170"/>
      <c r="H2" s="170"/>
      <c r="I2" s="170"/>
      <c r="J2" s="179"/>
      <c r="K2" s="187"/>
      <c r="L2" s="187"/>
      <c r="M2" s="187"/>
      <c r="N2" s="187"/>
      <c r="O2" s="187"/>
      <c r="P2" s="187"/>
      <c r="Q2" s="187"/>
      <c r="R2" s="187"/>
      <c r="S2" s="170"/>
      <c r="T2" s="170"/>
      <c r="U2" s="160" t="s">
        <v>22</v>
      </c>
      <c r="V2" s="170"/>
      <c r="W2" s="170"/>
      <c r="X2" s="170"/>
      <c r="Y2" s="170"/>
      <c r="Z2" s="170"/>
      <c r="AA2" s="170"/>
      <c r="AB2" s="170"/>
      <c r="AC2" s="170"/>
      <c r="AD2" s="170"/>
      <c r="AE2" s="179"/>
      <c r="AF2" s="187"/>
      <c r="AG2" s="187"/>
      <c r="AH2" s="187"/>
      <c r="AI2" s="187"/>
      <c r="AJ2" s="187"/>
      <c r="AK2" s="187"/>
      <c r="AM2" s="180" t="s">
        <v>24</v>
      </c>
      <c r="AN2" s="180"/>
      <c r="AO2" s="180"/>
      <c r="AP2" s="180"/>
      <c r="AQ2" s="180"/>
      <c r="AR2" s="170"/>
      <c r="AS2" s="170"/>
      <c r="AT2" s="181"/>
      <c r="AU2" s="187"/>
      <c r="AV2" s="187"/>
      <c r="AW2" s="187"/>
      <c r="AX2" s="187"/>
      <c r="AY2" s="187"/>
      <c r="AZ2" s="187"/>
      <c r="BA2" s="187"/>
      <c r="BB2" s="187"/>
    </row>
    <row r="3" spans="2:54" ht="13.5" thickBot="1" x14ac:dyDescent="0.25">
      <c r="B3" s="170" t="s">
        <v>23</v>
      </c>
      <c r="C3" s="170"/>
      <c r="D3" s="170"/>
      <c r="E3" s="170"/>
      <c r="F3" s="170"/>
      <c r="G3" s="170"/>
      <c r="H3" s="170"/>
      <c r="I3" s="170"/>
      <c r="J3" s="175"/>
      <c r="K3" s="175"/>
      <c r="L3" s="175"/>
      <c r="M3" s="175"/>
      <c r="N3" s="175"/>
      <c r="O3" s="175"/>
      <c r="P3" s="175"/>
      <c r="Q3" s="175"/>
      <c r="R3" s="175"/>
      <c r="S3" s="170"/>
      <c r="T3" s="170"/>
      <c r="U3" s="160" t="s">
        <v>26</v>
      </c>
      <c r="V3" s="170"/>
      <c r="W3" s="170"/>
      <c r="X3" s="170"/>
      <c r="Y3" s="170"/>
      <c r="Z3" s="170"/>
      <c r="AA3" s="170"/>
      <c r="AB3" s="170"/>
      <c r="AC3" s="170"/>
      <c r="AD3" s="170"/>
      <c r="AE3" s="175"/>
      <c r="AF3" s="175"/>
      <c r="AG3" s="175"/>
      <c r="AH3" s="175"/>
      <c r="AI3" s="175"/>
      <c r="AJ3" s="175"/>
      <c r="AK3" s="175"/>
      <c r="AM3" s="160" t="s">
        <v>25</v>
      </c>
      <c r="AN3" s="160"/>
      <c r="AO3" s="160"/>
      <c r="AP3" s="160"/>
      <c r="AQ3" s="160"/>
      <c r="AR3" s="160"/>
      <c r="AS3" s="170"/>
      <c r="AT3" s="188"/>
      <c r="AU3" s="178"/>
      <c r="AV3" s="178"/>
      <c r="AW3" s="178"/>
      <c r="AX3" s="178"/>
      <c r="AY3" s="178"/>
      <c r="AZ3" s="178"/>
      <c r="BA3" s="178"/>
      <c r="BB3" s="178"/>
    </row>
    <row r="4" spans="2:54" ht="13.5" thickBot="1" x14ac:dyDescent="0.25">
      <c r="B4" s="160" t="s">
        <v>143</v>
      </c>
      <c r="C4" s="160"/>
      <c r="D4" s="160"/>
      <c r="E4" s="160"/>
      <c r="F4" s="160"/>
      <c r="G4" s="160"/>
      <c r="H4" s="160"/>
      <c r="I4" s="160"/>
      <c r="J4" s="189"/>
      <c r="K4" s="190"/>
      <c r="L4" s="190"/>
      <c r="M4" s="190"/>
      <c r="N4" s="190"/>
      <c r="O4" s="190"/>
      <c r="P4" s="190"/>
      <c r="Q4" s="190"/>
      <c r="R4" s="190"/>
      <c r="S4" s="170"/>
      <c r="T4" s="170"/>
      <c r="U4" s="160" t="s">
        <v>144</v>
      </c>
      <c r="V4" s="170"/>
      <c r="W4" s="170"/>
      <c r="X4" s="170"/>
      <c r="Y4" s="170"/>
      <c r="Z4" s="170"/>
      <c r="AA4" s="170"/>
      <c r="AB4" s="170"/>
      <c r="AC4" s="170"/>
      <c r="AD4" s="170"/>
      <c r="AE4" s="215"/>
      <c r="AF4" s="215"/>
      <c r="AG4" s="215"/>
      <c r="AH4" s="215"/>
      <c r="AI4" s="215"/>
      <c r="AJ4" s="215"/>
      <c r="AK4" s="215"/>
      <c r="AM4" s="160" t="s">
        <v>27</v>
      </c>
      <c r="AN4" s="160"/>
      <c r="AO4" s="160"/>
      <c r="AP4" s="160"/>
      <c r="AQ4" s="160"/>
      <c r="AR4" s="160"/>
      <c r="AS4" s="160"/>
      <c r="AT4" s="175"/>
      <c r="AU4" s="175"/>
      <c r="AV4" s="175"/>
      <c r="AW4" s="175"/>
      <c r="AX4" s="175"/>
      <c r="AY4" s="175"/>
      <c r="AZ4" s="175"/>
      <c r="BA4" s="175"/>
      <c r="BB4" s="175"/>
    </row>
    <row r="5" spans="2:54" ht="13.5" thickBot="1" x14ac:dyDescent="0.25">
      <c r="B5" s="160" t="s">
        <v>1445</v>
      </c>
      <c r="C5" s="170"/>
      <c r="D5" s="170"/>
      <c r="E5" s="170"/>
      <c r="F5" s="170"/>
      <c r="G5" s="170"/>
      <c r="H5" s="170"/>
      <c r="I5" s="170"/>
      <c r="J5" s="170"/>
      <c r="K5" s="191"/>
      <c r="L5" s="191"/>
      <c r="M5" s="184"/>
      <c r="N5" s="185"/>
      <c r="O5" s="185"/>
      <c r="P5" s="185"/>
      <c r="Q5" s="185"/>
      <c r="R5" s="185"/>
      <c r="S5" s="185"/>
      <c r="T5" s="185"/>
      <c r="U5" s="185"/>
      <c r="V5" s="186"/>
      <c r="W5" s="186"/>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row>
    <row r="6" spans="2:54" ht="13.5" thickBot="1" x14ac:dyDescent="0.25">
      <c r="B6" s="160" t="s">
        <v>1446</v>
      </c>
      <c r="C6" s="170"/>
      <c r="D6" s="170"/>
      <c r="E6" s="170"/>
      <c r="F6" s="170"/>
      <c r="G6" s="170"/>
      <c r="H6" s="170"/>
      <c r="I6" s="170"/>
      <c r="J6" s="170"/>
      <c r="K6" s="191"/>
      <c r="L6" s="192"/>
      <c r="M6" s="186"/>
      <c r="N6" s="186"/>
      <c r="O6" s="186"/>
      <c r="P6" s="186"/>
      <c r="Q6" s="186"/>
      <c r="R6" s="186"/>
      <c r="S6" s="170"/>
      <c r="T6" s="170"/>
      <c r="U6" s="170" t="s">
        <v>30</v>
      </c>
      <c r="V6" s="170"/>
      <c r="W6" s="170"/>
      <c r="X6" s="170"/>
      <c r="Y6" s="170"/>
      <c r="Z6" s="170"/>
      <c r="AA6" s="170"/>
      <c r="AB6" s="170"/>
      <c r="AC6" s="170"/>
      <c r="AD6" s="170"/>
      <c r="AE6" s="176"/>
      <c r="AF6" s="177"/>
      <c r="AG6" s="177"/>
      <c r="AH6" s="177"/>
      <c r="AI6" s="177"/>
      <c r="AJ6" s="177"/>
      <c r="AK6" s="177"/>
      <c r="AM6" s="160" t="s">
        <v>86</v>
      </c>
      <c r="AN6" s="160"/>
      <c r="AO6" s="160"/>
      <c r="AP6" s="160"/>
      <c r="AQ6" s="160"/>
      <c r="AR6" s="160"/>
      <c r="AS6" s="160"/>
      <c r="AT6" s="160"/>
      <c r="AU6" s="160"/>
      <c r="AV6" s="179"/>
      <c r="AW6" s="179"/>
      <c r="AX6" s="179"/>
      <c r="AY6" s="179"/>
      <c r="AZ6" s="179"/>
      <c r="BA6" s="179"/>
      <c r="BB6" s="179"/>
    </row>
    <row r="7" spans="2:54" ht="13.5" thickBot="1" x14ac:dyDescent="0.25">
      <c r="B7" s="170" t="s">
        <v>87</v>
      </c>
      <c r="C7" s="170"/>
      <c r="D7" s="170"/>
      <c r="E7" s="170"/>
      <c r="F7" s="170"/>
      <c r="G7" s="170"/>
      <c r="H7" s="170"/>
      <c r="I7" s="170"/>
      <c r="J7" s="170"/>
      <c r="K7" s="170"/>
      <c r="L7" s="240"/>
      <c r="M7" s="240"/>
      <c r="N7" s="240"/>
      <c r="O7" s="240"/>
      <c r="P7" s="240"/>
      <c r="Q7" s="240"/>
      <c r="R7" s="240"/>
      <c r="S7" s="170"/>
      <c r="T7" s="170"/>
      <c r="U7" s="170" t="s">
        <v>88</v>
      </c>
      <c r="V7" s="170"/>
      <c r="W7" s="170"/>
      <c r="X7" s="170"/>
      <c r="Y7" s="170"/>
      <c r="Z7" s="170"/>
      <c r="AA7" s="170"/>
      <c r="AB7" s="170"/>
      <c r="AC7" s="170"/>
      <c r="AD7" s="170"/>
      <c r="AE7" s="176"/>
      <c r="AF7" s="177"/>
      <c r="AG7" s="177"/>
      <c r="AH7" s="177"/>
      <c r="AI7" s="177"/>
      <c r="AJ7" s="177"/>
      <c r="AK7" s="177"/>
      <c r="AM7" s="160" t="s">
        <v>89</v>
      </c>
      <c r="AN7" s="160"/>
      <c r="AO7" s="160"/>
      <c r="AP7" s="160"/>
      <c r="AQ7" s="160"/>
      <c r="AR7" s="160"/>
      <c r="AS7" s="160"/>
      <c r="AT7" s="160"/>
      <c r="AU7" s="160"/>
      <c r="AV7" s="160"/>
      <c r="AW7" s="188"/>
      <c r="AX7" s="188"/>
      <c r="AY7" s="188"/>
      <c r="AZ7" s="188"/>
      <c r="BA7" s="188"/>
      <c r="BB7" s="188"/>
    </row>
    <row r="8" spans="2:54" ht="13.5" thickBot="1" x14ac:dyDescent="0.25">
      <c r="B8" s="170" t="s">
        <v>84</v>
      </c>
      <c r="C8" s="170"/>
      <c r="D8" s="170"/>
      <c r="E8" s="170"/>
      <c r="F8" s="170"/>
      <c r="G8" s="170"/>
      <c r="H8" s="170"/>
      <c r="I8" s="170"/>
      <c r="J8" s="170"/>
      <c r="K8" s="170"/>
      <c r="L8" s="87"/>
      <c r="M8" s="15" t="s">
        <v>37</v>
      </c>
      <c r="P8" s="87"/>
      <c r="Q8" s="15" t="s">
        <v>0</v>
      </c>
      <c r="S8" s="170"/>
      <c r="T8" s="170"/>
      <c r="U8" s="170" t="s">
        <v>31</v>
      </c>
      <c r="V8" s="170"/>
      <c r="W8" s="170"/>
      <c r="X8" s="170"/>
      <c r="Y8" s="170"/>
      <c r="Z8" s="170"/>
      <c r="AA8" s="170"/>
      <c r="AB8" s="170"/>
      <c r="AC8" s="170"/>
      <c r="AD8" s="170"/>
      <c r="AE8" s="176"/>
      <c r="AF8" s="177"/>
      <c r="AG8" s="177"/>
      <c r="AH8" s="177"/>
      <c r="AI8" s="177"/>
      <c r="AJ8" s="177"/>
      <c r="AK8" s="177"/>
      <c r="AM8" s="160" t="s">
        <v>20</v>
      </c>
      <c r="AN8" s="160"/>
      <c r="AO8" s="160"/>
      <c r="AP8" s="160"/>
      <c r="AQ8" s="160"/>
      <c r="AR8" s="160"/>
      <c r="AS8" s="170"/>
      <c r="AT8" s="170"/>
      <c r="AU8" s="170"/>
      <c r="AV8" s="170"/>
      <c r="AW8" s="175"/>
      <c r="AX8" s="178"/>
      <c r="AY8" s="178"/>
      <c r="AZ8" s="178"/>
      <c r="BA8" s="178"/>
      <c r="BB8" s="178"/>
    </row>
    <row r="9" spans="2:54" ht="13.5" thickBot="1" x14ac:dyDescent="0.25">
      <c r="B9" s="196"/>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row>
    <row r="10" spans="2:54" ht="13.5" thickBot="1" x14ac:dyDescent="0.25">
      <c r="B10" s="160" t="s">
        <v>1443</v>
      </c>
      <c r="C10" s="170"/>
      <c r="D10" s="170"/>
      <c r="E10" s="170"/>
      <c r="F10" s="170"/>
      <c r="G10" s="170"/>
      <c r="H10" s="170"/>
      <c r="I10" s="170"/>
      <c r="J10" s="170"/>
      <c r="K10" s="170"/>
      <c r="L10" s="170"/>
      <c r="M10" s="170"/>
      <c r="N10" s="170"/>
      <c r="O10" s="170"/>
      <c r="P10" s="170"/>
      <c r="Q10" s="170"/>
      <c r="R10" s="170"/>
      <c r="S10" s="170"/>
      <c r="T10" s="170"/>
      <c r="V10" s="152"/>
      <c r="W10" s="182" t="s">
        <v>37</v>
      </c>
      <c r="X10" s="183"/>
      <c r="Y10" s="152"/>
      <c r="Z10" s="182" t="s">
        <v>0</v>
      </c>
      <c r="AA10" s="183"/>
      <c r="AB10" s="92"/>
      <c r="AC10" s="160" t="s">
        <v>1444</v>
      </c>
      <c r="AD10" s="160"/>
      <c r="AE10" s="160"/>
      <c r="AF10" s="160"/>
      <c r="AG10" s="160"/>
      <c r="AH10" s="160"/>
      <c r="AI10" s="160"/>
      <c r="AJ10" s="160"/>
      <c r="AK10" s="160"/>
      <c r="AL10" s="160"/>
      <c r="AM10" s="160"/>
      <c r="AN10" s="160"/>
      <c r="AO10" s="160"/>
      <c r="AP10" s="160"/>
      <c r="AQ10" s="160"/>
      <c r="AR10" s="160"/>
      <c r="AS10" s="160"/>
      <c r="AT10" s="160"/>
      <c r="AU10" s="160"/>
      <c r="AW10" s="152"/>
      <c r="AX10" s="182" t="s">
        <v>37</v>
      </c>
      <c r="AY10" s="183"/>
      <c r="AZ10" s="152"/>
      <c r="BA10" s="182" t="s">
        <v>0</v>
      </c>
      <c r="BB10" s="183"/>
    </row>
    <row r="11" spans="2:54" x14ac:dyDescent="0.2">
      <c r="B11" s="167"/>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row>
    <row r="12" spans="2:54" ht="13.5" thickBot="1" x14ac:dyDescent="0.25">
      <c r="B12" s="170" t="s">
        <v>21</v>
      </c>
      <c r="C12" s="170"/>
      <c r="D12" s="170"/>
      <c r="E12" s="170"/>
      <c r="F12" s="170"/>
      <c r="G12" s="170"/>
      <c r="H12" s="170"/>
      <c r="I12" s="170"/>
      <c r="J12" s="179"/>
      <c r="K12" s="187"/>
      <c r="L12" s="187"/>
      <c r="M12" s="187"/>
      <c r="N12" s="187"/>
      <c r="O12" s="187"/>
      <c r="P12" s="187"/>
      <c r="Q12" s="187"/>
      <c r="R12" s="187"/>
      <c r="S12" s="170"/>
      <c r="T12" s="170"/>
      <c r="U12" s="160" t="s">
        <v>22</v>
      </c>
      <c r="V12" s="170"/>
      <c r="W12" s="170"/>
      <c r="X12" s="170"/>
      <c r="Y12" s="170"/>
      <c r="Z12" s="170"/>
      <c r="AA12" s="170"/>
      <c r="AB12" s="170"/>
      <c r="AC12" s="170"/>
      <c r="AD12" s="170"/>
      <c r="AE12" s="179"/>
      <c r="AF12" s="187"/>
      <c r="AG12" s="187"/>
      <c r="AH12" s="187"/>
      <c r="AI12" s="187"/>
      <c r="AJ12" s="187"/>
      <c r="AK12" s="187"/>
      <c r="AM12" s="180" t="s">
        <v>24</v>
      </c>
      <c r="AN12" s="180"/>
      <c r="AO12" s="180"/>
      <c r="AP12" s="180"/>
      <c r="AQ12" s="180"/>
      <c r="AR12" s="170"/>
      <c r="AS12" s="170"/>
      <c r="AT12" s="181"/>
      <c r="AU12" s="187"/>
      <c r="AV12" s="187"/>
      <c r="AW12" s="187"/>
      <c r="AX12" s="187"/>
      <c r="AY12" s="187"/>
      <c r="AZ12" s="187"/>
      <c r="BA12" s="187"/>
      <c r="BB12" s="187"/>
    </row>
    <row r="13" spans="2:54" ht="13.5" thickBot="1" x14ac:dyDescent="0.25">
      <c r="B13" s="170" t="s">
        <v>23</v>
      </c>
      <c r="C13" s="170"/>
      <c r="D13" s="170"/>
      <c r="E13" s="170"/>
      <c r="F13" s="170"/>
      <c r="G13" s="170"/>
      <c r="H13" s="170"/>
      <c r="I13" s="170"/>
      <c r="J13" s="175"/>
      <c r="K13" s="175"/>
      <c r="L13" s="175"/>
      <c r="M13" s="175"/>
      <c r="N13" s="175"/>
      <c r="O13" s="175"/>
      <c r="P13" s="175"/>
      <c r="Q13" s="175"/>
      <c r="R13" s="175"/>
      <c r="S13" s="170"/>
      <c r="T13" s="170"/>
      <c r="U13" s="160" t="s">
        <v>26</v>
      </c>
      <c r="V13" s="170"/>
      <c r="W13" s="170"/>
      <c r="X13" s="170"/>
      <c r="Y13" s="170"/>
      <c r="Z13" s="170"/>
      <c r="AA13" s="170"/>
      <c r="AB13" s="170"/>
      <c r="AC13" s="170"/>
      <c r="AD13" s="170"/>
      <c r="AE13" s="175"/>
      <c r="AF13" s="175"/>
      <c r="AG13" s="175"/>
      <c r="AH13" s="175"/>
      <c r="AI13" s="175"/>
      <c r="AJ13" s="175"/>
      <c r="AK13" s="175"/>
      <c r="AM13" s="160" t="s">
        <v>25</v>
      </c>
      <c r="AN13" s="160"/>
      <c r="AO13" s="160"/>
      <c r="AP13" s="160"/>
      <c r="AQ13" s="160"/>
      <c r="AR13" s="160"/>
      <c r="AS13" s="170"/>
      <c r="AT13" s="188"/>
      <c r="AU13" s="178"/>
      <c r="AV13" s="178"/>
      <c r="AW13" s="178"/>
      <c r="AX13" s="178"/>
      <c r="AY13" s="178"/>
      <c r="AZ13" s="178"/>
      <c r="BA13" s="178"/>
      <c r="BB13" s="178"/>
    </row>
    <row r="14" spans="2:54" ht="13.5" thickBot="1" x14ac:dyDescent="0.25">
      <c r="B14" s="160" t="s">
        <v>143</v>
      </c>
      <c r="C14" s="160"/>
      <c r="D14" s="160"/>
      <c r="E14" s="160"/>
      <c r="F14" s="160"/>
      <c r="G14" s="160"/>
      <c r="H14" s="160"/>
      <c r="I14" s="160"/>
      <c r="J14" s="189"/>
      <c r="K14" s="190"/>
      <c r="L14" s="190"/>
      <c r="M14" s="190"/>
      <c r="N14" s="190"/>
      <c r="O14" s="190"/>
      <c r="P14" s="190"/>
      <c r="Q14" s="190"/>
      <c r="R14" s="190"/>
      <c r="S14" s="170"/>
      <c r="T14" s="170"/>
      <c r="U14" s="160" t="s">
        <v>144</v>
      </c>
      <c r="V14" s="170"/>
      <c r="W14" s="170"/>
      <c r="X14" s="170"/>
      <c r="Y14" s="170"/>
      <c r="Z14" s="170"/>
      <c r="AA14" s="170"/>
      <c r="AB14" s="170"/>
      <c r="AC14" s="170"/>
      <c r="AD14" s="170"/>
      <c r="AE14" s="215"/>
      <c r="AF14" s="215"/>
      <c r="AG14" s="215"/>
      <c r="AH14" s="215"/>
      <c r="AI14" s="215"/>
      <c r="AJ14" s="215"/>
      <c r="AK14" s="215"/>
      <c r="AM14" s="160" t="s">
        <v>27</v>
      </c>
      <c r="AN14" s="160"/>
      <c r="AO14" s="160"/>
      <c r="AP14" s="160"/>
      <c r="AQ14" s="160"/>
      <c r="AR14" s="160"/>
      <c r="AS14" s="160"/>
      <c r="AT14" s="175"/>
      <c r="AU14" s="175"/>
      <c r="AV14" s="175"/>
      <c r="AW14" s="175"/>
      <c r="AX14" s="175"/>
      <c r="AY14" s="175"/>
      <c r="AZ14" s="175"/>
      <c r="BA14" s="175"/>
      <c r="BB14" s="175"/>
    </row>
    <row r="15" spans="2:54" ht="13.5" thickBot="1" x14ac:dyDescent="0.25">
      <c r="B15" s="160" t="s">
        <v>1445</v>
      </c>
      <c r="C15" s="170"/>
      <c r="D15" s="170"/>
      <c r="E15" s="170"/>
      <c r="F15" s="170"/>
      <c r="G15" s="170"/>
      <c r="H15" s="170"/>
      <c r="I15" s="170"/>
      <c r="J15" s="170"/>
      <c r="K15" s="191"/>
      <c r="L15" s="191"/>
      <c r="M15" s="184"/>
      <c r="N15" s="185"/>
      <c r="O15" s="185"/>
      <c r="P15" s="185"/>
      <c r="Q15" s="185"/>
      <c r="R15" s="185"/>
      <c r="S15" s="185"/>
      <c r="T15" s="185"/>
      <c r="U15" s="185"/>
      <c r="V15" s="186"/>
      <c r="W15" s="186"/>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row>
    <row r="16" spans="2:54" ht="13.5" thickBot="1" x14ac:dyDescent="0.25">
      <c r="B16" s="160" t="s">
        <v>1446</v>
      </c>
      <c r="C16" s="170"/>
      <c r="D16" s="170"/>
      <c r="E16" s="170"/>
      <c r="F16" s="170"/>
      <c r="G16" s="170"/>
      <c r="H16" s="170"/>
      <c r="I16" s="170"/>
      <c r="J16" s="170"/>
      <c r="K16" s="191"/>
      <c r="L16" s="192"/>
      <c r="M16" s="186"/>
      <c r="N16" s="186"/>
      <c r="O16" s="186"/>
      <c r="P16" s="186"/>
      <c r="Q16" s="186"/>
      <c r="R16" s="186"/>
      <c r="S16" s="170"/>
      <c r="T16" s="170"/>
      <c r="U16" s="170" t="s">
        <v>30</v>
      </c>
      <c r="V16" s="170"/>
      <c r="W16" s="170"/>
      <c r="X16" s="170"/>
      <c r="Y16" s="170"/>
      <c r="Z16" s="170"/>
      <c r="AA16" s="170"/>
      <c r="AB16" s="170"/>
      <c r="AC16" s="170"/>
      <c r="AD16" s="170"/>
      <c r="AE16" s="176"/>
      <c r="AF16" s="177"/>
      <c r="AG16" s="177"/>
      <c r="AH16" s="177"/>
      <c r="AI16" s="177"/>
      <c r="AJ16" s="177"/>
      <c r="AK16" s="177"/>
      <c r="AM16" s="160" t="s">
        <v>86</v>
      </c>
      <c r="AN16" s="160"/>
      <c r="AO16" s="160"/>
      <c r="AP16" s="160"/>
      <c r="AQ16" s="160"/>
      <c r="AR16" s="160"/>
      <c r="AS16" s="160"/>
      <c r="AT16" s="160"/>
      <c r="AU16" s="160"/>
      <c r="AV16" s="179"/>
      <c r="AW16" s="179"/>
      <c r="AX16" s="179"/>
      <c r="AY16" s="179"/>
      <c r="AZ16" s="179"/>
      <c r="BA16" s="179"/>
      <c r="BB16" s="179"/>
    </row>
    <row r="17" spans="2:54" ht="13.5" thickBot="1" x14ac:dyDescent="0.25">
      <c r="B17" s="170" t="s">
        <v>87</v>
      </c>
      <c r="C17" s="170"/>
      <c r="D17" s="170"/>
      <c r="E17" s="170"/>
      <c r="F17" s="170"/>
      <c r="G17" s="170"/>
      <c r="H17" s="170"/>
      <c r="I17" s="170"/>
      <c r="J17" s="170"/>
      <c r="K17" s="170"/>
      <c r="L17" s="240"/>
      <c r="M17" s="240"/>
      <c r="N17" s="240"/>
      <c r="O17" s="240"/>
      <c r="P17" s="240"/>
      <c r="Q17" s="240"/>
      <c r="R17" s="240"/>
      <c r="S17" s="170"/>
      <c r="T17" s="170"/>
      <c r="U17" s="170" t="s">
        <v>88</v>
      </c>
      <c r="V17" s="170"/>
      <c r="W17" s="170"/>
      <c r="X17" s="170"/>
      <c r="Y17" s="170"/>
      <c r="Z17" s="170"/>
      <c r="AA17" s="170"/>
      <c r="AB17" s="170"/>
      <c r="AC17" s="170"/>
      <c r="AD17" s="170"/>
      <c r="AE17" s="176"/>
      <c r="AF17" s="177"/>
      <c r="AG17" s="177"/>
      <c r="AH17" s="177"/>
      <c r="AI17" s="177"/>
      <c r="AJ17" s="177"/>
      <c r="AK17" s="177"/>
      <c r="AM17" s="160" t="s">
        <v>89</v>
      </c>
      <c r="AN17" s="160"/>
      <c r="AO17" s="160"/>
      <c r="AP17" s="160"/>
      <c r="AQ17" s="160"/>
      <c r="AR17" s="160"/>
      <c r="AS17" s="160"/>
      <c r="AT17" s="160"/>
      <c r="AU17" s="160"/>
      <c r="AV17" s="160"/>
      <c r="AW17" s="188"/>
      <c r="AX17" s="188"/>
      <c r="AY17" s="188"/>
      <c r="AZ17" s="188"/>
      <c r="BA17" s="188"/>
      <c r="BB17" s="188"/>
    </row>
    <row r="18" spans="2:54" ht="13.5" thickBot="1" x14ac:dyDescent="0.25">
      <c r="B18" s="170" t="s">
        <v>84</v>
      </c>
      <c r="C18" s="170"/>
      <c r="D18" s="170"/>
      <c r="E18" s="170"/>
      <c r="F18" s="170"/>
      <c r="G18" s="170"/>
      <c r="H18" s="170"/>
      <c r="I18" s="170"/>
      <c r="J18" s="170"/>
      <c r="K18" s="170"/>
      <c r="L18" s="87"/>
      <c r="M18" s="15" t="s">
        <v>37</v>
      </c>
      <c r="P18" s="87"/>
      <c r="Q18" s="15" t="s">
        <v>0</v>
      </c>
      <c r="S18" s="170"/>
      <c r="T18" s="170"/>
      <c r="U18" s="170" t="s">
        <v>31</v>
      </c>
      <c r="V18" s="170"/>
      <c r="W18" s="170"/>
      <c r="X18" s="170"/>
      <c r="Y18" s="170"/>
      <c r="Z18" s="170"/>
      <c r="AA18" s="170"/>
      <c r="AB18" s="170"/>
      <c r="AC18" s="170"/>
      <c r="AD18" s="170"/>
      <c r="AE18" s="176"/>
      <c r="AF18" s="177"/>
      <c r="AG18" s="177"/>
      <c r="AH18" s="177"/>
      <c r="AI18" s="177"/>
      <c r="AJ18" s="177"/>
      <c r="AK18" s="177"/>
      <c r="AM18" s="160" t="s">
        <v>20</v>
      </c>
      <c r="AN18" s="160"/>
      <c r="AO18" s="160"/>
      <c r="AP18" s="160"/>
      <c r="AQ18" s="160"/>
      <c r="AR18" s="160"/>
      <c r="AS18" s="170"/>
      <c r="AT18" s="170"/>
      <c r="AU18" s="170"/>
      <c r="AV18" s="170"/>
      <c r="AW18" s="175"/>
      <c r="AX18" s="178"/>
      <c r="AY18" s="178"/>
      <c r="AZ18" s="178"/>
      <c r="BA18" s="178"/>
      <c r="BB18" s="178"/>
    </row>
    <row r="19" spans="2:54" ht="13.5" thickBot="1" x14ac:dyDescent="0.25">
      <c r="B19" s="196"/>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row>
    <row r="20" spans="2:54" ht="13.5" thickBot="1" x14ac:dyDescent="0.25">
      <c r="B20" s="160" t="s">
        <v>1443</v>
      </c>
      <c r="C20" s="170"/>
      <c r="D20" s="170"/>
      <c r="E20" s="170"/>
      <c r="F20" s="170"/>
      <c r="G20" s="170"/>
      <c r="H20" s="170"/>
      <c r="I20" s="170"/>
      <c r="J20" s="170"/>
      <c r="K20" s="170"/>
      <c r="L20" s="170"/>
      <c r="M20" s="170"/>
      <c r="N20" s="170"/>
      <c r="O20" s="170"/>
      <c r="P20" s="170"/>
      <c r="Q20" s="170"/>
      <c r="R20" s="170"/>
      <c r="S20" s="170"/>
      <c r="T20" s="170"/>
      <c r="V20" s="86"/>
      <c r="W20" s="182" t="s">
        <v>37</v>
      </c>
      <c r="X20" s="183"/>
      <c r="Y20" s="86"/>
      <c r="Z20" s="182" t="s">
        <v>0</v>
      </c>
      <c r="AA20" s="183"/>
      <c r="AB20" s="92"/>
      <c r="AC20" s="160" t="s">
        <v>1444</v>
      </c>
      <c r="AD20" s="160"/>
      <c r="AE20" s="160"/>
      <c r="AF20" s="160"/>
      <c r="AG20" s="160"/>
      <c r="AH20" s="160"/>
      <c r="AI20" s="160"/>
      <c r="AJ20" s="160"/>
      <c r="AK20" s="160"/>
      <c r="AL20" s="160"/>
      <c r="AM20" s="160"/>
      <c r="AN20" s="160"/>
      <c r="AO20" s="160"/>
      <c r="AP20" s="160"/>
      <c r="AQ20" s="160"/>
      <c r="AR20" s="160"/>
      <c r="AS20" s="160"/>
      <c r="AT20" s="160"/>
      <c r="AU20" s="160"/>
      <c r="AW20" s="86"/>
      <c r="AX20" s="182" t="s">
        <v>37</v>
      </c>
      <c r="AY20" s="183"/>
      <c r="AZ20" s="86"/>
      <c r="BA20" s="182" t="s">
        <v>0</v>
      </c>
      <c r="BB20" s="183"/>
    </row>
    <row r="21" spans="2:54" x14ac:dyDescent="0.2">
      <c r="B21" s="167"/>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row>
    <row r="22" spans="2:54" ht="13.5" thickBot="1" x14ac:dyDescent="0.25">
      <c r="B22" s="170" t="s">
        <v>21</v>
      </c>
      <c r="C22" s="170"/>
      <c r="D22" s="170"/>
      <c r="E22" s="170"/>
      <c r="F22" s="170"/>
      <c r="G22" s="170"/>
      <c r="H22" s="170"/>
      <c r="I22" s="170"/>
      <c r="J22" s="179"/>
      <c r="K22" s="187"/>
      <c r="L22" s="187"/>
      <c r="M22" s="187"/>
      <c r="N22" s="187"/>
      <c r="O22" s="187"/>
      <c r="P22" s="187"/>
      <c r="Q22" s="187"/>
      <c r="R22" s="187"/>
      <c r="S22" s="170"/>
      <c r="T22" s="170"/>
      <c r="U22" s="160" t="s">
        <v>22</v>
      </c>
      <c r="V22" s="170"/>
      <c r="W22" s="170"/>
      <c r="X22" s="170"/>
      <c r="Y22" s="170"/>
      <c r="Z22" s="170"/>
      <c r="AA22" s="170"/>
      <c r="AB22" s="170"/>
      <c r="AC22" s="170"/>
      <c r="AD22" s="170"/>
      <c r="AE22" s="179"/>
      <c r="AF22" s="187"/>
      <c r="AG22" s="187"/>
      <c r="AH22" s="187"/>
      <c r="AI22" s="187"/>
      <c r="AJ22" s="187"/>
      <c r="AK22" s="187"/>
      <c r="AM22" s="180" t="s">
        <v>24</v>
      </c>
      <c r="AN22" s="180"/>
      <c r="AO22" s="180"/>
      <c r="AP22" s="180"/>
      <c r="AQ22" s="180"/>
      <c r="AR22" s="170"/>
      <c r="AS22" s="170"/>
      <c r="AT22" s="181"/>
      <c r="AU22" s="187"/>
      <c r="AV22" s="187"/>
      <c r="AW22" s="187"/>
      <c r="AX22" s="187"/>
      <c r="AY22" s="187"/>
      <c r="AZ22" s="187"/>
      <c r="BA22" s="187"/>
      <c r="BB22" s="187"/>
    </row>
    <row r="23" spans="2:54" ht="13.5" thickBot="1" x14ac:dyDescent="0.25">
      <c r="B23" s="170" t="s">
        <v>23</v>
      </c>
      <c r="C23" s="170"/>
      <c r="D23" s="170"/>
      <c r="E23" s="170"/>
      <c r="F23" s="170"/>
      <c r="G23" s="170"/>
      <c r="H23" s="170"/>
      <c r="I23" s="170"/>
      <c r="J23" s="175"/>
      <c r="K23" s="175"/>
      <c r="L23" s="175"/>
      <c r="M23" s="175"/>
      <c r="N23" s="175"/>
      <c r="O23" s="175"/>
      <c r="P23" s="175"/>
      <c r="Q23" s="175"/>
      <c r="R23" s="175"/>
      <c r="S23" s="170"/>
      <c r="T23" s="170"/>
      <c r="U23" s="160" t="s">
        <v>26</v>
      </c>
      <c r="V23" s="170"/>
      <c r="W23" s="170"/>
      <c r="X23" s="170"/>
      <c r="Y23" s="170"/>
      <c r="Z23" s="170"/>
      <c r="AA23" s="170"/>
      <c r="AB23" s="170"/>
      <c r="AC23" s="170"/>
      <c r="AD23" s="170"/>
      <c r="AE23" s="175"/>
      <c r="AF23" s="175"/>
      <c r="AG23" s="175"/>
      <c r="AH23" s="175"/>
      <c r="AI23" s="175"/>
      <c r="AJ23" s="175"/>
      <c r="AK23" s="175"/>
      <c r="AM23" s="160" t="s">
        <v>25</v>
      </c>
      <c r="AN23" s="160"/>
      <c r="AO23" s="160"/>
      <c r="AP23" s="160"/>
      <c r="AQ23" s="160"/>
      <c r="AR23" s="160"/>
      <c r="AS23" s="170"/>
      <c r="AT23" s="188"/>
      <c r="AU23" s="178"/>
      <c r="AV23" s="178"/>
      <c r="AW23" s="178"/>
      <c r="AX23" s="178"/>
      <c r="AY23" s="178"/>
      <c r="AZ23" s="178"/>
      <c r="BA23" s="178"/>
      <c r="BB23" s="178"/>
    </row>
    <row r="24" spans="2:54" ht="13.5" thickBot="1" x14ac:dyDescent="0.25">
      <c r="B24" s="160" t="s">
        <v>143</v>
      </c>
      <c r="C24" s="160"/>
      <c r="D24" s="160"/>
      <c r="E24" s="160"/>
      <c r="F24" s="160"/>
      <c r="G24" s="160"/>
      <c r="H24" s="160"/>
      <c r="I24" s="160"/>
      <c r="J24" s="189"/>
      <c r="K24" s="190"/>
      <c r="L24" s="190"/>
      <c r="M24" s="190"/>
      <c r="N24" s="190"/>
      <c r="O24" s="190"/>
      <c r="P24" s="190"/>
      <c r="Q24" s="190"/>
      <c r="R24" s="190"/>
      <c r="S24" s="170"/>
      <c r="T24" s="170"/>
      <c r="U24" s="160" t="s">
        <v>144</v>
      </c>
      <c r="V24" s="170"/>
      <c r="W24" s="170"/>
      <c r="X24" s="170"/>
      <c r="Y24" s="170"/>
      <c r="Z24" s="170"/>
      <c r="AA24" s="170"/>
      <c r="AB24" s="170"/>
      <c r="AC24" s="170"/>
      <c r="AD24" s="170"/>
      <c r="AE24" s="215"/>
      <c r="AF24" s="215"/>
      <c r="AG24" s="215"/>
      <c r="AH24" s="215"/>
      <c r="AI24" s="215"/>
      <c r="AJ24" s="215"/>
      <c r="AK24" s="215"/>
      <c r="AM24" s="160" t="s">
        <v>27</v>
      </c>
      <c r="AN24" s="160"/>
      <c r="AO24" s="160"/>
      <c r="AP24" s="160"/>
      <c r="AQ24" s="160"/>
      <c r="AR24" s="160"/>
      <c r="AS24" s="160"/>
      <c r="AT24" s="175"/>
      <c r="AU24" s="175"/>
      <c r="AV24" s="175"/>
      <c r="AW24" s="175"/>
      <c r="AX24" s="175"/>
      <c r="AY24" s="175"/>
      <c r="AZ24" s="175"/>
      <c r="BA24" s="175"/>
      <c r="BB24" s="175"/>
    </row>
    <row r="25" spans="2:54" ht="13.5" thickBot="1" x14ac:dyDescent="0.25">
      <c r="B25" s="160" t="s">
        <v>1445</v>
      </c>
      <c r="C25" s="170"/>
      <c r="D25" s="170"/>
      <c r="E25" s="170"/>
      <c r="F25" s="170"/>
      <c r="G25" s="170"/>
      <c r="H25" s="170"/>
      <c r="I25" s="170"/>
      <c r="J25" s="170"/>
      <c r="K25" s="191"/>
      <c r="L25" s="191"/>
      <c r="M25" s="184"/>
      <c r="N25" s="185"/>
      <c r="O25" s="185"/>
      <c r="P25" s="185"/>
      <c r="Q25" s="185"/>
      <c r="R25" s="185"/>
      <c r="S25" s="185"/>
      <c r="T25" s="185"/>
      <c r="U25" s="185"/>
      <c r="V25" s="186"/>
      <c r="W25" s="186"/>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row>
    <row r="26" spans="2:54" ht="13.5" thickBot="1" x14ac:dyDescent="0.25">
      <c r="B26" s="160" t="s">
        <v>1446</v>
      </c>
      <c r="C26" s="170"/>
      <c r="D26" s="170"/>
      <c r="E26" s="170"/>
      <c r="F26" s="170"/>
      <c r="G26" s="170"/>
      <c r="H26" s="170"/>
      <c r="I26" s="170"/>
      <c r="J26" s="170"/>
      <c r="K26" s="191"/>
      <c r="L26" s="192"/>
      <c r="M26" s="186"/>
      <c r="N26" s="186"/>
      <c r="O26" s="186"/>
      <c r="P26" s="186"/>
      <c r="Q26" s="186"/>
      <c r="R26" s="186"/>
      <c r="S26" s="170"/>
      <c r="T26" s="170"/>
      <c r="U26" s="170" t="s">
        <v>30</v>
      </c>
      <c r="V26" s="170"/>
      <c r="W26" s="170"/>
      <c r="X26" s="170"/>
      <c r="Y26" s="170"/>
      <c r="Z26" s="170"/>
      <c r="AA26" s="170"/>
      <c r="AB26" s="170"/>
      <c r="AC26" s="170"/>
      <c r="AD26" s="170"/>
      <c r="AE26" s="176"/>
      <c r="AF26" s="177"/>
      <c r="AG26" s="177"/>
      <c r="AH26" s="177"/>
      <c r="AI26" s="177"/>
      <c r="AJ26" s="177"/>
      <c r="AK26" s="177"/>
      <c r="AM26" s="160" t="s">
        <v>86</v>
      </c>
      <c r="AN26" s="160"/>
      <c r="AO26" s="160"/>
      <c r="AP26" s="160"/>
      <c r="AQ26" s="160"/>
      <c r="AR26" s="160"/>
      <c r="AS26" s="160"/>
      <c r="AT26" s="160"/>
      <c r="AU26" s="160"/>
      <c r="AV26" s="179"/>
      <c r="AW26" s="179"/>
      <c r="AX26" s="179"/>
      <c r="AY26" s="179"/>
      <c r="AZ26" s="179"/>
      <c r="BA26" s="179"/>
      <c r="BB26" s="179"/>
    </row>
    <row r="27" spans="2:54" ht="13.5" thickBot="1" x14ac:dyDescent="0.25">
      <c r="B27" s="170" t="s">
        <v>87</v>
      </c>
      <c r="C27" s="170"/>
      <c r="D27" s="170"/>
      <c r="E27" s="170"/>
      <c r="F27" s="170"/>
      <c r="G27" s="170"/>
      <c r="H27" s="170"/>
      <c r="I27" s="170"/>
      <c r="J27" s="170"/>
      <c r="K27" s="170"/>
      <c r="L27" s="240"/>
      <c r="M27" s="240"/>
      <c r="N27" s="240"/>
      <c r="O27" s="240"/>
      <c r="P27" s="240"/>
      <c r="Q27" s="240"/>
      <c r="R27" s="240"/>
      <c r="S27" s="170"/>
      <c r="T27" s="170"/>
      <c r="U27" s="170" t="s">
        <v>88</v>
      </c>
      <c r="V27" s="170"/>
      <c r="W27" s="170"/>
      <c r="X27" s="170"/>
      <c r="Y27" s="170"/>
      <c r="Z27" s="170"/>
      <c r="AA27" s="170"/>
      <c r="AB27" s="170"/>
      <c r="AC27" s="170"/>
      <c r="AD27" s="170"/>
      <c r="AE27" s="176"/>
      <c r="AF27" s="177"/>
      <c r="AG27" s="177"/>
      <c r="AH27" s="177"/>
      <c r="AI27" s="177"/>
      <c r="AJ27" s="177"/>
      <c r="AK27" s="177"/>
      <c r="AM27" s="160" t="s">
        <v>89</v>
      </c>
      <c r="AN27" s="160"/>
      <c r="AO27" s="160"/>
      <c r="AP27" s="160"/>
      <c r="AQ27" s="160"/>
      <c r="AR27" s="160"/>
      <c r="AS27" s="160"/>
      <c r="AT27" s="160"/>
      <c r="AU27" s="160"/>
      <c r="AV27" s="160"/>
      <c r="AW27" s="188"/>
      <c r="AX27" s="188"/>
      <c r="AY27" s="188"/>
      <c r="AZ27" s="188"/>
      <c r="BA27" s="188"/>
      <c r="BB27" s="188"/>
    </row>
    <row r="28" spans="2:54" ht="13.5" thickBot="1" x14ac:dyDescent="0.25">
      <c r="B28" s="170" t="s">
        <v>84</v>
      </c>
      <c r="C28" s="170"/>
      <c r="D28" s="170"/>
      <c r="E28" s="170"/>
      <c r="F28" s="170"/>
      <c r="G28" s="170"/>
      <c r="H28" s="170"/>
      <c r="I28" s="170"/>
      <c r="J28" s="170"/>
      <c r="K28" s="170"/>
      <c r="L28" s="87"/>
      <c r="M28" s="15" t="s">
        <v>37</v>
      </c>
      <c r="P28" s="87"/>
      <c r="Q28" s="15" t="s">
        <v>0</v>
      </c>
      <c r="S28" s="170"/>
      <c r="T28" s="170"/>
      <c r="U28" s="170" t="s">
        <v>31</v>
      </c>
      <c r="V28" s="170"/>
      <c r="W28" s="170"/>
      <c r="X28" s="170"/>
      <c r="Y28" s="170"/>
      <c r="Z28" s="170"/>
      <c r="AA28" s="170"/>
      <c r="AB28" s="170"/>
      <c r="AC28" s="170"/>
      <c r="AD28" s="170"/>
      <c r="AE28" s="176"/>
      <c r="AF28" s="177"/>
      <c r="AG28" s="177"/>
      <c r="AH28" s="177"/>
      <c r="AI28" s="177"/>
      <c r="AJ28" s="177"/>
      <c r="AK28" s="177"/>
      <c r="AM28" s="160" t="s">
        <v>20</v>
      </c>
      <c r="AN28" s="160"/>
      <c r="AO28" s="160"/>
      <c r="AP28" s="160"/>
      <c r="AQ28" s="160"/>
      <c r="AR28" s="160"/>
      <c r="AS28" s="170"/>
      <c r="AT28" s="170"/>
      <c r="AU28" s="170"/>
      <c r="AV28" s="170"/>
      <c r="AW28" s="175"/>
      <c r="AX28" s="178"/>
      <c r="AY28" s="178"/>
      <c r="AZ28" s="178"/>
      <c r="BA28" s="178"/>
      <c r="BB28" s="178"/>
    </row>
    <row r="29" spans="2:54" ht="13.5" thickBot="1" x14ac:dyDescent="0.25">
      <c r="B29" s="196"/>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row>
    <row r="30" spans="2:54" ht="13.5" thickBot="1" x14ac:dyDescent="0.25">
      <c r="B30" s="160" t="s">
        <v>1443</v>
      </c>
      <c r="C30" s="170"/>
      <c r="D30" s="170"/>
      <c r="E30" s="170"/>
      <c r="F30" s="170"/>
      <c r="G30" s="170"/>
      <c r="H30" s="170"/>
      <c r="I30" s="170"/>
      <c r="J30" s="170"/>
      <c r="K30" s="170"/>
      <c r="L30" s="170"/>
      <c r="M30" s="170"/>
      <c r="N30" s="170"/>
      <c r="O30" s="170"/>
      <c r="P30" s="170"/>
      <c r="Q30" s="170"/>
      <c r="R30" s="170"/>
      <c r="S30" s="170"/>
      <c r="T30" s="170"/>
      <c r="V30" s="86"/>
      <c r="W30" s="182" t="s">
        <v>37</v>
      </c>
      <c r="X30" s="183"/>
      <c r="Y30" s="86"/>
      <c r="Z30" s="182" t="s">
        <v>0</v>
      </c>
      <c r="AA30" s="183"/>
      <c r="AB30" s="92"/>
      <c r="AC30" s="160" t="s">
        <v>1444</v>
      </c>
      <c r="AD30" s="160"/>
      <c r="AE30" s="160"/>
      <c r="AF30" s="160"/>
      <c r="AG30" s="160"/>
      <c r="AH30" s="160"/>
      <c r="AI30" s="160"/>
      <c r="AJ30" s="160"/>
      <c r="AK30" s="160"/>
      <c r="AL30" s="160"/>
      <c r="AM30" s="160"/>
      <c r="AN30" s="160"/>
      <c r="AO30" s="160"/>
      <c r="AP30" s="160"/>
      <c r="AQ30" s="160"/>
      <c r="AR30" s="160"/>
      <c r="AS30" s="160"/>
      <c r="AT30" s="160"/>
      <c r="AU30" s="160"/>
      <c r="AW30" s="86"/>
      <c r="AX30" s="182" t="s">
        <v>37</v>
      </c>
      <c r="AY30" s="183"/>
      <c r="AZ30" s="86"/>
      <c r="BA30" s="182" t="s">
        <v>0</v>
      </c>
      <c r="BB30" s="183"/>
    </row>
    <row r="31" spans="2:54" x14ac:dyDescent="0.2">
      <c r="B31" s="167"/>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row>
    <row r="32" spans="2:54" ht="13.5" thickBot="1" x14ac:dyDescent="0.25">
      <c r="B32" s="170" t="s">
        <v>21</v>
      </c>
      <c r="C32" s="170"/>
      <c r="D32" s="170"/>
      <c r="E32" s="170"/>
      <c r="F32" s="170"/>
      <c r="G32" s="170"/>
      <c r="H32" s="170"/>
      <c r="I32" s="170"/>
      <c r="J32" s="179"/>
      <c r="K32" s="187"/>
      <c r="L32" s="187"/>
      <c r="M32" s="187"/>
      <c r="N32" s="187"/>
      <c r="O32" s="187"/>
      <c r="P32" s="187"/>
      <c r="Q32" s="187"/>
      <c r="R32" s="187"/>
      <c r="S32" s="170"/>
      <c r="T32" s="170"/>
      <c r="U32" s="160" t="s">
        <v>22</v>
      </c>
      <c r="V32" s="170"/>
      <c r="W32" s="170"/>
      <c r="X32" s="170"/>
      <c r="Y32" s="170"/>
      <c r="Z32" s="170"/>
      <c r="AA32" s="170"/>
      <c r="AB32" s="170"/>
      <c r="AC32" s="170"/>
      <c r="AD32" s="170"/>
      <c r="AE32" s="179"/>
      <c r="AF32" s="187"/>
      <c r="AG32" s="187"/>
      <c r="AH32" s="187"/>
      <c r="AI32" s="187"/>
      <c r="AJ32" s="187"/>
      <c r="AK32" s="187"/>
      <c r="AM32" s="180" t="s">
        <v>24</v>
      </c>
      <c r="AN32" s="180"/>
      <c r="AO32" s="180"/>
      <c r="AP32" s="180"/>
      <c r="AQ32" s="180"/>
      <c r="AR32" s="170"/>
      <c r="AS32" s="170"/>
      <c r="AT32" s="181"/>
      <c r="AU32" s="187"/>
      <c r="AV32" s="187"/>
      <c r="AW32" s="187"/>
      <c r="AX32" s="187"/>
      <c r="AY32" s="187"/>
      <c r="AZ32" s="187"/>
      <c r="BA32" s="187"/>
      <c r="BB32" s="187"/>
    </row>
    <row r="33" spans="2:54" ht="13.5" thickBot="1" x14ac:dyDescent="0.25">
      <c r="B33" s="170" t="s">
        <v>23</v>
      </c>
      <c r="C33" s="170"/>
      <c r="D33" s="170"/>
      <c r="E33" s="170"/>
      <c r="F33" s="170"/>
      <c r="G33" s="170"/>
      <c r="H33" s="170"/>
      <c r="I33" s="170"/>
      <c r="J33" s="175"/>
      <c r="K33" s="175"/>
      <c r="L33" s="175"/>
      <c r="M33" s="175"/>
      <c r="N33" s="175"/>
      <c r="O33" s="175"/>
      <c r="P33" s="175"/>
      <c r="Q33" s="175"/>
      <c r="R33" s="175"/>
      <c r="S33" s="170"/>
      <c r="T33" s="170"/>
      <c r="U33" s="160" t="s">
        <v>26</v>
      </c>
      <c r="V33" s="170"/>
      <c r="W33" s="170"/>
      <c r="X33" s="170"/>
      <c r="Y33" s="170"/>
      <c r="Z33" s="170"/>
      <c r="AA33" s="170"/>
      <c r="AB33" s="170"/>
      <c r="AC33" s="170"/>
      <c r="AD33" s="170"/>
      <c r="AE33" s="175"/>
      <c r="AF33" s="175"/>
      <c r="AG33" s="175"/>
      <c r="AH33" s="175"/>
      <c r="AI33" s="175"/>
      <c r="AJ33" s="175"/>
      <c r="AK33" s="175"/>
      <c r="AM33" s="160" t="s">
        <v>25</v>
      </c>
      <c r="AN33" s="160"/>
      <c r="AO33" s="160"/>
      <c r="AP33" s="160"/>
      <c r="AQ33" s="160"/>
      <c r="AR33" s="160"/>
      <c r="AS33" s="170"/>
      <c r="AT33" s="188"/>
      <c r="AU33" s="178"/>
      <c r="AV33" s="178"/>
      <c r="AW33" s="178"/>
      <c r="AX33" s="178"/>
      <c r="AY33" s="178"/>
      <c r="AZ33" s="178"/>
      <c r="BA33" s="178"/>
      <c r="BB33" s="178"/>
    </row>
    <row r="34" spans="2:54" ht="13.5" thickBot="1" x14ac:dyDescent="0.25">
      <c r="B34" s="160" t="s">
        <v>143</v>
      </c>
      <c r="C34" s="160"/>
      <c r="D34" s="160"/>
      <c r="E34" s="160"/>
      <c r="F34" s="160"/>
      <c r="G34" s="160"/>
      <c r="H34" s="160"/>
      <c r="I34" s="160"/>
      <c r="J34" s="189"/>
      <c r="K34" s="190"/>
      <c r="L34" s="190"/>
      <c r="M34" s="190"/>
      <c r="N34" s="190"/>
      <c r="O34" s="190"/>
      <c r="P34" s="190"/>
      <c r="Q34" s="190"/>
      <c r="R34" s="190"/>
      <c r="S34" s="170"/>
      <c r="T34" s="170"/>
      <c r="U34" s="160" t="s">
        <v>144</v>
      </c>
      <c r="V34" s="170"/>
      <c r="W34" s="170"/>
      <c r="X34" s="170"/>
      <c r="Y34" s="170"/>
      <c r="Z34" s="170"/>
      <c r="AA34" s="170"/>
      <c r="AB34" s="170"/>
      <c r="AC34" s="170"/>
      <c r="AD34" s="170"/>
      <c r="AE34" s="215"/>
      <c r="AF34" s="215"/>
      <c r="AG34" s="215"/>
      <c r="AH34" s="215"/>
      <c r="AI34" s="215"/>
      <c r="AJ34" s="215"/>
      <c r="AK34" s="215"/>
      <c r="AM34" s="160" t="s">
        <v>27</v>
      </c>
      <c r="AN34" s="160"/>
      <c r="AO34" s="160"/>
      <c r="AP34" s="160"/>
      <c r="AQ34" s="160"/>
      <c r="AR34" s="160"/>
      <c r="AS34" s="160"/>
      <c r="AT34" s="175"/>
      <c r="AU34" s="175"/>
      <c r="AV34" s="175"/>
      <c r="AW34" s="175"/>
      <c r="AX34" s="175"/>
      <c r="AY34" s="175"/>
      <c r="AZ34" s="175"/>
      <c r="BA34" s="175"/>
      <c r="BB34" s="175"/>
    </row>
    <row r="35" spans="2:54" ht="13.5" thickBot="1" x14ac:dyDescent="0.25">
      <c r="B35" s="160" t="s">
        <v>1445</v>
      </c>
      <c r="C35" s="170"/>
      <c r="D35" s="170"/>
      <c r="E35" s="170"/>
      <c r="F35" s="170"/>
      <c r="G35" s="170"/>
      <c r="H35" s="170"/>
      <c r="I35" s="170"/>
      <c r="J35" s="170"/>
      <c r="K35" s="191"/>
      <c r="L35" s="191"/>
      <c r="M35" s="184"/>
      <c r="N35" s="185"/>
      <c r="O35" s="185"/>
      <c r="P35" s="185"/>
      <c r="Q35" s="185"/>
      <c r="R35" s="185"/>
      <c r="S35" s="185"/>
      <c r="T35" s="185"/>
      <c r="U35" s="185"/>
      <c r="V35" s="186"/>
      <c r="W35" s="186"/>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row>
    <row r="36" spans="2:54" ht="13.5" thickBot="1" x14ac:dyDescent="0.25">
      <c r="B36" s="160" t="s">
        <v>1446</v>
      </c>
      <c r="C36" s="170"/>
      <c r="D36" s="170"/>
      <c r="E36" s="170"/>
      <c r="F36" s="170"/>
      <c r="G36" s="170"/>
      <c r="H36" s="170"/>
      <c r="I36" s="170"/>
      <c r="J36" s="170"/>
      <c r="K36" s="191"/>
      <c r="L36" s="192"/>
      <c r="M36" s="186"/>
      <c r="N36" s="186"/>
      <c r="O36" s="186"/>
      <c r="P36" s="186"/>
      <c r="Q36" s="186"/>
      <c r="R36" s="186"/>
      <c r="S36" s="170"/>
      <c r="T36" s="170"/>
      <c r="U36" s="170" t="s">
        <v>30</v>
      </c>
      <c r="V36" s="170"/>
      <c r="W36" s="170"/>
      <c r="X36" s="170"/>
      <c r="Y36" s="170"/>
      <c r="Z36" s="170"/>
      <c r="AA36" s="170"/>
      <c r="AB36" s="170"/>
      <c r="AC36" s="170"/>
      <c r="AD36" s="170"/>
      <c r="AE36" s="176"/>
      <c r="AF36" s="177"/>
      <c r="AG36" s="177"/>
      <c r="AH36" s="177"/>
      <c r="AI36" s="177"/>
      <c r="AJ36" s="177"/>
      <c r="AK36" s="177"/>
      <c r="AM36" s="160" t="s">
        <v>86</v>
      </c>
      <c r="AN36" s="160"/>
      <c r="AO36" s="160"/>
      <c r="AP36" s="160"/>
      <c r="AQ36" s="160"/>
      <c r="AR36" s="160"/>
      <c r="AS36" s="160"/>
      <c r="AT36" s="160"/>
      <c r="AU36" s="160"/>
      <c r="AV36" s="179"/>
      <c r="AW36" s="179"/>
      <c r="AX36" s="179"/>
      <c r="AY36" s="179"/>
      <c r="AZ36" s="179"/>
      <c r="BA36" s="179"/>
      <c r="BB36" s="179"/>
    </row>
    <row r="37" spans="2:54" ht="13.5" thickBot="1" x14ac:dyDescent="0.25">
      <c r="B37" s="170" t="s">
        <v>87</v>
      </c>
      <c r="C37" s="170"/>
      <c r="D37" s="170"/>
      <c r="E37" s="170"/>
      <c r="F37" s="170"/>
      <c r="G37" s="170"/>
      <c r="H37" s="170"/>
      <c r="I37" s="170"/>
      <c r="J37" s="170"/>
      <c r="K37" s="170"/>
      <c r="L37" s="240"/>
      <c r="M37" s="240"/>
      <c r="N37" s="240"/>
      <c r="O37" s="240"/>
      <c r="P37" s="240"/>
      <c r="Q37" s="240"/>
      <c r="R37" s="240"/>
      <c r="S37" s="170"/>
      <c r="T37" s="170"/>
      <c r="U37" s="170" t="s">
        <v>88</v>
      </c>
      <c r="V37" s="170"/>
      <c r="W37" s="170"/>
      <c r="X37" s="170"/>
      <c r="Y37" s="170"/>
      <c r="Z37" s="170"/>
      <c r="AA37" s="170"/>
      <c r="AB37" s="170"/>
      <c r="AC37" s="170"/>
      <c r="AD37" s="170"/>
      <c r="AE37" s="176"/>
      <c r="AF37" s="177"/>
      <c r="AG37" s="177"/>
      <c r="AH37" s="177"/>
      <c r="AI37" s="177"/>
      <c r="AJ37" s="177"/>
      <c r="AK37" s="177"/>
      <c r="AM37" s="160" t="s">
        <v>89</v>
      </c>
      <c r="AN37" s="160"/>
      <c r="AO37" s="160"/>
      <c r="AP37" s="160"/>
      <c r="AQ37" s="160"/>
      <c r="AR37" s="160"/>
      <c r="AS37" s="160"/>
      <c r="AT37" s="160"/>
      <c r="AU37" s="160"/>
      <c r="AV37" s="160"/>
      <c r="AW37" s="188"/>
      <c r="AX37" s="188"/>
      <c r="AY37" s="188"/>
      <c r="AZ37" s="188"/>
      <c r="BA37" s="188"/>
      <c r="BB37" s="188"/>
    </row>
    <row r="38" spans="2:54" ht="13.5" thickBot="1" x14ac:dyDescent="0.25">
      <c r="B38" s="170" t="s">
        <v>84</v>
      </c>
      <c r="C38" s="170"/>
      <c r="D38" s="170"/>
      <c r="E38" s="170"/>
      <c r="F38" s="170"/>
      <c r="G38" s="170"/>
      <c r="H38" s="170"/>
      <c r="I38" s="170"/>
      <c r="J38" s="170"/>
      <c r="K38" s="170"/>
      <c r="L38" s="87"/>
      <c r="M38" s="15" t="s">
        <v>37</v>
      </c>
      <c r="P38" s="87"/>
      <c r="Q38" s="15" t="s">
        <v>0</v>
      </c>
      <c r="S38" s="170"/>
      <c r="T38" s="170"/>
      <c r="U38" s="170" t="s">
        <v>31</v>
      </c>
      <c r="V38" s="170"/>
      <c r="W38" s="170"/>
      <c r="X38" s="170"/>
      <c r="Y38" s="170"/>
      <c r="Z38" s="170"/>
      <c r="AA38" s="170"/>
      <c r="AB38" s="170"/>
      <c r="AC38" s="170"/>
      <c r="AD38" s="170"/>
      <c r="AE38" s="176"/>
      <c r="AF38" s="177"/>
      <c r="AG38" s="177"/>
      <c r="AH38" s="177"/>
      <c r="AI38" s="177"/>
      <c r="AJ38" s="177"/>
      <c r="AK38" s="177"/>
      <c r="AM38" s="160" t="s">
        <v>20</v>
      </c>
      <c r="AN38" s="160"/>
      <c r="AO38" s="160"/>
      <c r="AP38" s="160"/>
      <c r="AQ38" s="160"/>
      <c r="AR38" s="160"/>
      <c r="AS38" s="170"/>
      <c r="AT38" s="170"/>
      <c r="AU38" s="170"/>
      <c r="AV38" s="170"/>
      <c r="AW38" s="175"/>
      <c r="AX38" s="178"/>
      <c r="AY38" s="178"/>
      <c r="AZ38" s="178"/>
      <c r="BA38" s="178"/>
      <c r="BB38" s="178"/>
    </row>
    <row r="39" spans="2:54" ht="13.5" thickBot="1" x14ac:dyDescent="0.25">
      <c r="B39" s="196"/>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row>
    <row r="40" spans="2:54" ht="13.5" thickBot="1" x14ac:dyDescent="0.25">
      <c r="B40" s="160" t="s">
        <v>1443</v>
      </c>
      <c r="C40" s="170"/>
      <c r="D40" s="170"/>
      <c r="E40" s="170"/>
      <c r="F40" s="170"/>
      <c r="G40" s="170"/>
      <c r="H40" s="170"/>
      <c r="I40" s="170"/>
      <c r="J40" s="170"/>
      <c r="K40" s="170"/>
      <c r="L40" s="170"/>
      <c r="M40" s="170"/>
      <c r="N40" s="170"/>
      <c r="O40" s="170"/>
      <c r="P40" s="170"/>
      <c r="Q40" s="170"/>
      <c r="R40" s="170"/>
      <c r="S40" s="170"/>
      <c r="T40" s="170"/>
      <c r="V40" s="86"/>
      <c r="W40" s="182" t="s">
        <v>37</v>
      </c>
      <c r="X40" s="183"/>
      <c r="Y40" s="86"/>
      <c r="Z40" s="182" t="s">
        <v>0</v>
      </c>
      <c r="AA40" s="183"/>
      <c r="AB40" s="92"/>
      <c r="AC40" s="160" t="s">
        <v>1444</v>
      </c>
      <c r="AD40" s="160"/>
      <c r="AE40" s="160"/>
      <c r="AF40" s="160"/>
      <c r="AG40" s="160"/>
      <c r="AH40" s="160"/>
      <c r="AI40" s="160"/>
      <c r="AJ40" s="160"/>
      <c r="AK40" s="160"/>
      <c r="AL40" s="160"/>
      <c r="AM40" s="160"/>
      <c r="AN40" s="160"/>
      <c r="AO40" s="160"/>
      <c r="AP40" s="160"/>
      <c r="AQ40" s="160"/>
      <c r="AR40" s="160"/>
      <c r="AS40" s="160"/>
      <c r="AT40" s="160"/>
      <c r="AU40" s="160"/>
      <c r="AW40" s="86"/>
      <c r="AX40" s="182" t="s">
        <v>37</v>
      </c>
      <c r="AY40" s="183"/>
      <c r="AZ40" s="86"/>
      <c r="BA40" s="182" t="s">
        <v>0</v>
      </c>
      <c r="BB40" s="183"/>
    </row>
    <row r="41" spans="2:54" x14ac:dyDescent="0.2">
      <c r="B41" s="167"/>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row>
    <row r="42" spans="2:54" ht="13.5" thickBot="1" x14ac:dyDescent="0.25">
      <c r="B42" s="170" t="s">
        <v>21</v>
      </c>
      <c r="C42" s="170"/>
      <c r="D42" s="170"/>
      <c r="E42" s="170"/>
      <c r="F42" s="170"/>
      <c r="G42" s="170"/>
      <c r="H42" s="170"/>
      <c r="I42" s="170"/>
      <c r="J42" s="179"/>
      <c r="K42" s="187"/>
      <c r="L42" s="187"/>
      <c r="M42" s="187"/>
      <c r="N42" s="187"/>
      <c r="O42" s="187"/>
      <c r="P42" s="187"/>
      <c r="Q42" s="187"/>
      <c r="R42" s="187"/>
      <c r="S42" s="170"/>
      <c r="T42" s="170"/>
      <c r="U42" s="160" t="s">
        <v>22</v>
      </c>
      <c r="V42" s="170"/>
      <c r="W42" s="170"/>
      <c r="X42" s="170"/>
      <c r="Y42" s="170"/>
      <c r="Z42" s="170"/>
      <c r="AA42" s="170"/>
      <c r="AB42" s="170"/>
      <c r="AC42" s="170"/>
      <c r="AD42" s="170"/>
      <c r="AE42" s="179"/>
      <c r="AF42" s="187"/>
      <c r="AG42" s="187"/>
      <c r="AH42" s="187"/>
      <c r="AI42" s="187"/>
      <c r="AJ42" s="187"/>
      <c r="AK42" s="187"/>
      <c r="AM42" s="180" t="s">
        <v>24</v>
      </c>
      <c r="AN42" s="180"/>
      <c r="AO42" s="180"/>
      <c r="AP42" s="180"/>
      <c r="AQ42" s="180"/>
      <c r="AR42" s="170"/>
      <c r="AS42" s="170"/>
      <c r="AT42" s="181"/>
      <c r="AU42" s="187"/>
      <c r="AV42" s="187"/>
      <c r="AW42" s="187"/>
      <c r="AX42" s="187"/>
      <c r="AY42" s="187"/>
      <c r="AZ42" s="187"/>
      <c r="BA42" s="187"/>
      <c r="BB42" s="187"/>
    </row>
    <row r="43" spans="2:54" ht="13.5" thickBot="1" x14ac:dyDescent="0.25">
      <c r="B43" s="170" t="s">
        <v>23</v>
      </c>
      <c r="C43" s="170"/>
      <c r="D43" s="170"/>
      <c r="E43" s="170"/>
      <c r="F43" s="170"/>
      <c r="G43" s="170"/>
      <c r="H43" s="170"/>
      <c r="I43" s="170"/>
      <c r="J43" s="175"/>
      <c r="K43" s="175"/>
      <c r="L43" s="175"/>
      <c r="M43" s="175"/>
      <c r="N43" s="175"/>
      <c r="O43" s="175"/>
      <c r="P43" s="175"/>
      <c r="Q43" s="175"/>
      <c r="R43" s="175"/>
      <c r="S43" s="170"/>
      <c r="T43" s="170"/>
      <c r="U43" s="160" t="s">
        <v>26</v>
      </c>
      <c r="V43" s="170"/>
      <c r="W43" s="170"/>
      <c r="X43" s="170"/>
      <c r="Y43" s="170"/>
      <c r="Z43" s="170"/>
      <c r="AA43" s="170"/>
      <c r="AB43" s="170"/>
      <c r="AC43" s="170"/>
      <c r="AD43" s="170"/>
      <c r="AE43" s="175"/>
      <c r="AF43" s="175"/>
      <c r="AG43" s="175"/>
      <c r="AH43" s="175"/>
      <c r="AI43" s="175"/>
      <c r="AJ43" s="175"/>
      <c r="AK43" s="175"/>
      <c r="AM43" s="160" t="s">
        <v>25</v>
      </c>
      <c r="AN43" s="160"/>
      <c r="AO43" s="160"/>
      <c r="AP43" s="160"/>
      <c r="AQ43" s="160"/>
      <c r="AR43" s="160"/>
      <c r="AS43" s="170"/>
      <c r="AT43" s="188"/>
      <c r="AU43" s="178"/>
      <c r="AV43" s="178"/>
      <c r="AW43" s="178"/>
      <c r="AX43" s="178"/>
      <c r="AY43" s="178"/>
      <c r="AZ43" s="178"/>
      <c r="BA43" s="178"/>
      <c r="BB43" s="178"/>
    </row>
    <row r="44" spans="2:54" ht="13.5" thickBot="1" x14ac:dyDescent="0.25">
      <c r="B44" s="160" t="s">
        <v>143</v>
      </c>
      <c r="C44" s="160"/>
      <c r="D44" s="160"/>
      <c r="E44" s="160"/>
      <c r="F44" s="160"/>
      <c r="G44" s="160"/>
      <c r="H44" s="160"/>
      <c r="I44" s="160"/>
      <c r="J44" s="189"/>
      <c r="K44" s="190"/>
      <c r="L44" s="190"/>
      <c r="M44" s="190"/>
      <c r="N44" s="190"/>
      <c r="O44" s="190"/>
      <c r="P44" s="190"/>
      <c r="Q44" s="190"/>
      <c r="R44" s="190"/>
      <c r="S44" s="170"/>
      <c r="T44" s="170"/>
      <c r="U44" s="160" t="s">
        <v>144</v>
      </c>
      <c r="V44" s="170"/>
      <c r="W44" s="170"/>
      <c r="X44" s="170"/>
      <c r="Y44" s="170"/>
      <c r="Z44" s="170"/>
      <c r="AA44" s="170"/>
      <c r="AB44" s="170"/>
      <c r="AC44" s="170"/>
      <c r="AD44" s="170"/>
      <c r="AE44" s="215"/>
      <c r="AF44" s="215"/>
      <c r="AG44" s="215"/>
      <c r="AH44" s="215"/>
      <c r="AI44" s="215"/>
      <c r="AJ44" s="215"/>
      <c r="AK44" s="215"/>
      <c r="AM44" s="160" t="s">
        <v>27</v>
      </c>
      <c r="AN44" s="160"/>
      <c r="AO44" s="160"/>
      <c r="AP44" s="160"/>
      <c r="AQ44" s="160"/>
      <c r="AR44" s="160"/>
      <c r="AS44" s="160"/>
      <c r="AT44" s="175"/>
      <c r="AU44" s="175"/>
      <c r="AV44" s="175"/>
      <c r="AW44" s="175"/>
      <c r="AX44" s="175"/>
      <c r="AY44" s="175"/>
      <c r="AZ44" s="175"/>
      <c r="BA44" s="175"/>
      <c r="BB44" s="175"/>
    </row>
    <row r="45" spans="2:54" ht="13.5" thickBot="1" x14ac:dyDescent="0.25">
      <c r="B45" s="160" t="s">
        <v>1445</v>
      </c>
      <c r="C45" s="170"/>
      <c r="D45" s="170"/>
      <c r="E45" s="170"/>
      <c r="F45" s="170"/>
      <c r="G45" s="170"/>
      <c r="H45" s="170"/>
      <c r="I45" s="170"/>
      <c r="J45" s="170"/>
      <c r="K45" s="191"/>
      <c r="L45" s="191"/>
      <c r="M45" s="184"/>
      <c r="N45" s="185"/>
      <c r="O45" s="185"/>
      <c r="P45" s="185"/>
      <c r="Q45" s="185"/>
      <c r="R45" s="185"/>
      <c r="S45" s="185"/>
      <c r="T45" s="185"/>
      <c r="U45" s="185"/>
      <c r="V45" s="186"/>
      <c r="W45" s="186"/>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row>
    <row r="46" spans="2:54" ht="13.5" thickBot="1" x14ac:dyDescent="0.25">
      <c r="B46" s="160" t="s">
        <v>1446</v>
      </c>
      <c r="C46" s="170"/>
      <c r="D46" s="170"/>
      <c r="E46" s="170"/>
      <c r="F46" s="170"/>
      <c r="G46" s="170"/>
      <c r="H46" s="170"/>
      <c r="I46" s="170"/>
      <c r="J46" s="170"/>
      <c r="K46" s="191"/>
      <c r="L46" s="192"/>
      <c r="M46" s="186"/>
      <c r="N46" s="186"/>
      <c r="O46" s="186"/>
      <c r="P46" s="186"/>
      <c r="Q46" s="186"/>
      <c r="R46" s="186"/>
      <c r="S46" s="170"/>
      <c r="T46" s="170"/>
      <c r="U46" s="170" t="s">
        <v>30</v>
      </c>
      <c r="V46" s="170"/>
      <c r="W46" s="170"/>
      <c r="X46" s="170"/>
      <c r="Y46" s="170"/>
      <c r="Z46" s="170"/>
      <c r="AA46" s="170"/>
      <c r="AB46" s="170"/>
      <c r="AC46" s="170"/>
      <c r="AD46" s="170"/>
      <c r="AE46" s="176"/>
      <c r="AF46" s="177"/>
      <c r="AG46" s="177"/>
      <c r="AH46" s="177"/>
      <c r="AI46" s="177"/>
      <c r="AJ46" s="177"/>
      <c r="AK46" s="177"/>
      <c r="AM46" s="160" t="s">
        <v>86</v>
      </c>
      <c r="AN46" s="160"/>
      <c r="AO46" s="160"/>
      <c r="AP46" s="160"/>
      <c r="AQ46" s="160"/>
      <c r="AR46" s="160"/>
      <c r="AS46" s="160"/>
      <c r="AT46" s="160"/>
      <c r="AU46" s="160"/>
      <c r="AV46" s="179"/>
      <c r="AW46" s="179"/>
      <c r="AX46" s="179"/>
      <c r="AY46" s="179"/>
      <c r="AZ46" s="179"/>
      <c r="BA46" s="179"/>
      <c r="BB46" s="179"/>
    </row>
    <row r="47" spans="2:54" ht="13.5" thickBot="1" x14ac:dyDescent="0.25">
      <c r="B47" s="170" t="s">
        <v>87</v>
      </c>
      <c r="C47" s="170"/>
      <c r="D47" s="170"/>
      <c r="E47" s="170"/>
      <c r="F47" s="170"/>
      <c r="G47" s="170"/>
      <c r="H47" s="170"/>
      <c r="I47" s="170"/>
      <c r="J47" s="170"/>
      <c r="K47" s="170"/>
      <c r="L47" s="240"/>
      <c r="M47" s="240"/>
      <c r="N47" s="240"/>
      <c r="O47" s="240"/>
      <c r="P47" s="240"/>
      <c r="Q47" s="240"/>
      <c r="R47" s="240"/>
      <c r="S47" s="170"/>
      <c r="T47" s="170"/>
      <c r="U47" s="170" t="s">
        <v>88</v>
      </c>
      <c r="V47" s="170"/>
      <c r="W47" s="170"/>
      <c r="X47" s="170"/>
      <c r="Y47" s="170"/>
      <c r="Z47" s="170"/>
      <c r="AA47" s="170"/>
      <c r="AB47" s="170"/>
      <c r="AC47" s="170"/>
      <c r="AD47" s="170"/>
      <c r="AE47" s="176"/>
      <c r="AF47" s="177"/>
      <c r="AG47" s="177"/>
      <c r="AH47" s="177"/>
      <c r="AI47" s="177"/>
      <c r="AJ47" s="177"/>
      <c r="AK47" s="177"/>
      <c r="AM47" s="160" t="s">
        <v>89</v>
      </c>
      <c r="AN47" s="160"/>
      <c r="AO47" s="160"/>
      <c r="AP47" s="160"/>
      <c r="AQ47" s="160"/>
      <c r="AR47" s="160"/>
      <c r="AS47" s="160"/>
      <c r="AT47" s="160"/>
      <c r="AU47" s="160"/>
      <c r="AV47" s="160"/>
      <c r="AW47" s="188"/>
      <c r="AX47" s="188"/>
      <c r="AY47" s="188"/>
      <c r="AZ47" s="188"/>
      <c r="BA47" s="188"/>
      <c r="BB47" s="188"/>
    </row>
    <row r="48" spans="2:54" ht="13.5" thickBot="1" x14ac:dyDescent="0.25">
      <c r="B48" s="170" t="s">
        <v>84</v>
      </c>
      <c r="C48" s="170"/>
      <c r="D48" s="170"/>
      <c r="E48" s="170"/>
      <c r="F48" s="170"/>
      <c r="G48" s="170"/>
      <c r="H48" s="170"/>
      <c r="I48" s="170"/>
      <c r="J48" s="170"/>
      <c r="K48" s="170"/>
      <c r="L48" s="87"/>
      <c r="M48" s="15" t="s">
        <v>37</v>
      </c>
      <c r="P48" s="87"/>
      <c r="Q48" s="15" t="s">
        <v>0</v>
      </c>
      <c r="S48" s="170"/>
      <c r="T48" s="170"/>
      <c r="U48" s="170" t="s">
        <v>31</v>
      </c>
      <c r="V48" s="170"/>
      <c r="W48" s="170"/>
      <c r="X48" s="170"/>
      <c r="Y48" s="170"/>
      <c r="Z48" s="170"/>
      <c r="AA48" s="170"/>
      <c r="AB48" s="170"/>
      <c r="AC48" s="170"/>
      <c r="AD48" s="170"/>
      <c r="AE48" s="176"/>
      <c r="AF48" s="177"/>
      <c r="AG48" s="177"/>
      <c r="AH48" s="177"/>
      <c r="AI48" s="177"/>
      <c r="AJ48" s="177"/>
      <c r="AK48" s="177"/>
      <c r="AM48" s="160" t="s">
        <v>20</v>
      </c>
      <c r="AN48" s="160"/>
      <c r="AO48" s="160"/>
      <c r="AP48" s="160"/>
      <c r="AQ48" s="160"/>
      <c r="AR48" s="160"/>
      <c r="AS48" s="170"/>
      <c r="AT48" s="170"/>
      <c r="AU48" s="170"/>
      <c r="AV48" s="170"/>
      <c r="AW48" s="175"/>
      <c r="AX48" s="178"/>
      <c r="AY48" s="178"/>
      <c r="AZ48" s="178"/>
      <c r="BA48" s="178"/>
      <c r="BB48" s="178"/>
    </row>
    <row r="49" spans="2:54" ht="13.5" thickBot="1" x14ac:dyDescent="0.25">
      <c r="B49" s="196"/>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row>
    <row r="50" spans="2:54" ht="13.5" thickBot="1" x14ac:dyDescent="0.25">
      <c r="B50" s="160" t="s">
        <v>1443</v>
      </c>
      <c r="C50" s="170"/>
      <c r="D50" s="170"/>
      <c r="E50" s="170"/>
      <c r="F50" s="170"/>
      <c r="G50" s="170"/>
      <c r="H50" s="170"/>
      <c r="I50" s="170"/>
      <c r="J50" s="170"/>
      <c r="K50" s="170"/>
      <c r="L50" s="170"/>
      <c r="M50" s="170"/>
      <c r="N50" s="170"/>
      <c r="O50" s="170"/>
      <c r="P50" s="170"/>
      <c r="Q50" s="170"/>
      <c r="R50" s="170"/>
      <c r="S50" s="170"/>
      <c r="T50" s="170"/>
      <c r="V50" s="86"/>
      <c r="W50" s="182" t="s">
        <v>37</v>
      </c>
      <c r="X50" s="183"/>
      <c r="Y50" s="86"/>
      <c r="Z50" s="182" t="s">
        <v>0</v>
      </c>
      <c r="AA50" s="183"/>
      <c r="AB50" s="92"/>
      <c r="AC50" s="160" t="s">
        <v>1444</v>
      </c>
      <c r="AD50" s="160"/>
      <c r="AE50" s="160"/>
      <c r="AF50" s="160"/>
      <c r="AG50" s="160"/>
      <c r="AH50" s="160"/>
      <c r="AI50" s="160"/>
      <c r="AJ50" s="160"/>
      <c r="AK50" s="160"/>
      <c r="AL50" s="160"/>
      <c r="AM50" s="160"/>
      <c r="AN50" s="160"/>
      <c r="AO50" s="160"/>
      <c r="AP50" s="160"/>
      <c r="AQ50" s="160"/>
      <c r="AR50" s="160"/>
      <c r="AS50" s="160"/>
      <c r="AT50" s="160"/>
      <c r="AU50" s="160"/>
      <c r="AW50" s="86"/>
      <c r="AX50" s="182" t="s">
        <v>37</v>
      </c>
      <c r="AY50" s="183"/>
      <c r="AZ50" s="86"/>
      <c r="BA50" s="182" t="s">
        <v>0</v>
      </c>
      <c r="BB50" s="183"/>
    </row>
    <row r="51" spans="2:54" x14ac:dyDescent="0.2">
      <c r="B51" s="167"/>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row>
    <row r="52" spans="2:54" ht="13.5" thickBot="1" x14ac:dyDescent="0.25">
      <c r="B52" s="170" t="s">
        <v>21</v>
      </c>
      <c r="C52" s="170"/>
      <c r="D52" s="170"/>
      <c r="E52" s="170"/>
      <c r="F52" s="170"/>
      <c r="G52" s="170"/>
      <c r="H52" s="170"/>
      <c r="I52" s="170"/>
      <c r="J52" s="179"/>
      <c r="K52" s="187"/>
      <c r="L52" s="187"/>
      <c r="M52" s="187"/>
      <c r="N52" s="187"/>
      <c r="O52" s="187"/>
      <c r="P52" s="187"/>
      <c r="Q52" s="187"/>
      <c r="R52" s="187"/>
      <c r="S52" s="170"/>
      <c r="T52" s="170"/>
      <c r="U52" s="160" t="s">
        <v>22</v>
      </c>
      <c r="V52" s="170"/>
      <c r="W52" s="170"/>
      <c r="X52" s="170"/>
      <c r="Y52" s="170"/>
      <c r="Z52" s="170"/>
      <c r="AA52" s="170"/>
      <c r="AB52" s="170"/>
      <c r="AC52" s="170"/>
      <c r="AD52" s="170"/>
      <c r="AE52" s="179"/>
      <c r="AF52" s="187"/>
      <c r="AG52" s="187"/>
      <c r="AH52" s="187"/>
      <c r="AI52" s="187"/>
      <c r="AJ52" s="187"/>
      <c r="AK52" s="187"/>
      <c r="AM52" s="180" t="s">
        <v>24</v>
      </c>
      <c r="AN52" s="180"/>
      <c r="AO52" s="180"/>
      <c r="AP52" s="180"/>
      <c r="AQ52" s="180"/>
      <c r="AR52" s="170"/>
      <c r="AS52" s="170"/>
      <c r="AT52" s="181"/>
      <c r="AU52" s="187"/>
      <c r="AV52" s="187"/>
      <c r="AW52" s="187"/>
      <c r="AX52" s="187"/>
      <c r="AY52" s="187"/>
      <c r="AZ52" s="187"/>
      <c r="BA52" s="187"/>
      <c r="BB52" s="187"/>
    </row>
    <row r="53" spans="2:54" ht="13.5" thickBot="1" x14ac:dyDescent="0.25">
      <c r="B53" s="170" t="s">
        <v>23</v>
      </c>
      <c r="C53" s="170"/>
      <c r="D53" s="170"/>
      <c r="E53" s="170"/>
      <c r="F53" s="170"/>
      <c r="G53" s="170"/>
      <c r="H53" s="170"/>
      <c r="I53" s="170"/>
      <c r="J53" s="175"/>
      <c r="K53" s="175"/>
      <c r="L53" s="175"/>
      <c r="M53" s="175"/>
      <c r="N53" s="175"/>
      <c r="O53" s="175"/>
      <c r="P53" s="175"/>
      <c r="Q53" s="175"/>
      <c r="R53" s="175"/>
      <c r="S53" s="170"/>
      <c r="T53" s="170"/>
      <c r="U53" s="160" t="s">
        <v>26</v>
      </c>
      <c r="V53" s="170"/>
      <c r="W53" s="170"/>
      <c r="X53" s="170"/>
      <c r="Y53" s="170"/>
      <c r="Z53" s="170"/>
      <c r="AA53" s="170"/>
      <c r="AB53" s="170"/>
      <c r="AC53" s="170"/>
      <c r="AD53" s="170"/>
      <c r="AE53" s="175"/>
      <c r="AF53" s="175"/>
      <c r="AG53" s="175"/>
      <c r="AH53" s="175"/>
      <c r="AI53" s="175"/>
      <c r="AJ53" s="175"/>
      <c r="AK53" s="175"/>
      <c r="AM53" s="160" t="s">
        <v>25</v>
      </c>
      <c r="AN53" s="160"/>
      <c r="AO53" s="160"/>
      <c r="AP53" s="160"/>
      <c r="AQ53" s="160"/>
      <c r="AR53" s="160"/>
      <c r="AS53" s="170"/>
      <c r="AT53" s="188"/>
      <c r="AU53" s="178"/>
      <c r="AV53" s="178"/>
      <c r="AW53" s="178"/>
      <c r="AX53" s="178"/>
      <c r="AY53" s="178"/>
      <c r="AZ53" s="178"/>
      <c r="BA53" s="178"/>
      <c r="BB53" s="178"/>
    </row>
    <row r="54" spans="2:54" ht="13.5" thickBot="1" x14ac:dyDescent="0.25">
      <c r="B54" s="160" t="s">
        <v>143</v>
      </c>
      <c r="C54" s="160"/>
      <c r="D54" s="160"/>
      <c r="E54" s="160"/>
      <c r="F54" s="160"/>
      <c r="G54" s="160"/>
      <c r="H54" s="160"/>
      <c r="I54" s="160"/>
      <c r="J54" s="189"/>
      <c r="K54" s="190"/>
      <c r="L54" s="190"/>
      <c r="M54" s="190"/>
      <c r="N54" s="190"/>
      <c r="O54" s="190"/>
      <c r="P54" s="190"/>
      <c r="Q54" s="190"/>
      <c r="R54" s="190"/>
      <c r="S54" s="170"/>
      <c r="T54" s="170"/>
      <c r="U54" s="160" t="s">
        <v>144</v>
      </c>
      <c r="V54" s="170"/>
      <c r="W54" s="170"/>
      <c r="X54" s="170"/>
      <c r="Y54" s="170"/>
      <c r="Z54" s="170"/>
      <c r="AA54" s="170"/>
      <c r="AB54" s="170"/>
      <c r="AC54" s="170"/>
      <c r="AD54" s="170"/>
      <c r="AE54" s="215"/>
      <c r="AF54" s="215"/>
      <c r="AG54" s="215"/>
      <c r="AH54" s="215"/>
      <c r="AI54" s="215"/>
      <c r="AJ54" s="215"/>
      <c r="AK54" s="215"/>
      <c r="AM54" s="160" t="s">
        <v>27</v>
      </c>
      <c r="AN54" s="160"/>
      <c r="AO54" s="160"/>
      <c r="AP54" s="160"/>
      <c r="AQ54" s="160"/>
      <c r="AR54" s="160"/>
      <c r="AS54" s="160"/>
      <c r="AT54" s="175"/>
      <c r="AU54" s="175"/>
      <c r="AV54" s="175"/>
      <c r="AW54" s="175"/>
      <c r="AX54" s="175"/>
      <c r="AY54" s="175"/>
      <c r="AZ54" s="175"/>
      <c r="BA54" s="175"/>
      <c r="BB54" s="175"/>
    </row>
    <row r="55" spans="2:54" ht="13.5" thickBot="1" x14ac:dyDescent="0.25">
      <c r="B55" s="160" t="s">
        <v>1445</v>
      </c>
      <c r="C55" s="170"/>
      <c r="D55" s="170"/>
      <c r="E55" s="170"/>
      <c r="F55" s="170"/>
      <c r="G55" s="170"/>
      <c r="H55" s="170"/>
      <c r="I55" s="170"/>
      <c r="J55" s="170"/>
      <c r="K55" s="191"/>
      <c r="L55" s="191"/>
      <c r="M55" s="184"/>
      <c r="N55" s="185"/>
      <c r="O55" s="185"/>
      <c r="P55" s="185"/>
      <c r="Q55" s="185"/>
      <c r="R55" s="185"/>
      <c r="S55" s="185"/>
      <c r="T55" s="185"/>
      <c r="U55" s="185"/>
      <c r="V55" s="186"/>
      <c r="W55" s="186"/>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c r="BB55" s="170"/>
    </row>
    <row r="56" spans="2:54" ht="13.5" thickBot="1" x14ac:dyDescent="0.25">
      <c r="B56" s="160" t="s">
        <v>1446</v>
      </c>
      <c r="C56" s="170"/>
      <c r="D56" s="170"/>
      <c r="E56" s="170"/>
      <c r="F56" s="170"/>
      <c r="G56" s="170"/>
      <c r="H56" s="170"/>
      <c r="I56" s="170"/>
      <c r="J56" s="170"/>
      <c r="K56" s="191"/>
      <c r="L56" s="192"/>
      <c r="M56" s="186"/>
      <c r="N56" s="186"/>
      <c r="O56" s="186"/>
      <c r="P56" s="186"/>
      <c r="Q56" s="186"/>
      <c r="R56" s="186"/>
      <c r="S56" s="170"/>
      <c r="T56" s="170"/>
      <c r="U56" s="170" t="s">
        <v>30</v>
      </c>
      <c r="V56" s="170"/>
      <c r="W56" s="170"/>
      <c r="X56" s="170"/>
      <c r="Y56" s="170"/>
      <c r="Z56" s="170"/>
      <c r="AA56" s="170"/>
      <c r="AB56" s="170"/>
      <c r="AC56" s="170"/>
      <c r="AD56" s="170"/>
      <c r="AE56" s="176"/>
      <c r="AF56" s="177"/>
      <c r="AG56" s="177"/>
      <c r="AH56" s="177"/>
      <c r="AI56" s="177"/>
      <c r="AJ56" s="177"/>
      <c r="AK56" s="177"/>
      <c r="AM56" s="160" t="s">
        <v>86</v>
      </c>
      <c r="AN56" s="160"/>
      <c r="AO56" s="160"/>
      <c r="AP56" s="160"/>
      <c r="AQ56" s="160"/>
      <c r="AR56" s="160"/>
      <c r="AS56" s="160"/>
      <c r="AT56" s="160"/>
      <c r="AU56" s="160"/>
      <c r="AV56" s="179"/>
      <c r="AW56" s="179"/>
      <c r="AX56" s="179"/>
      <c r="AY56" s="179"/>
      <c r="AZ56" s="179"/>
      <c r="BA56" s="179"/>
      <c r="BB56" s="179"/>
    </row>
    <row r="57" spans="2:54" ht="13.5" thickBot="1" x14ac:dyDescent="0.25">
      <c r="B57" s="170" t="s">
        <v>87</v>
      </c>
      <c r="C57" s="170"/>
      <c r="D57" s="170"/>
      <c r="E57" s="170"/>
      <c r="F57" s="170"/>
      <c r="G57" s="170"/>
      <c r="H57" s="170"/>
      <c r="I57" s="170"/>
      <c r="J57" s="170"/>
      <c r="K57" s="170"/>
      <c r="L57" s="240"/>
      <c r="M57" s="240"/>
      <c r="N57" s="240"/>
      <c r="O57" s="240"/>
      <c r="P57" s="240"/>
      <c r="Q57" s="240"/>
      <c r="R57" s="240"/>
      <c r="S57" s="170"/>
      <c r="T57" s="170"/>
      <c r="U57" s="170" t="s">
        <v>88</v>
      </c>
      <c r="V57" s="170"/>
      <c r="W57" s="170"/>
      <c r="X57" s="170"/>
      <c r="Y57" s="170"/>
      <c r="Z57" s="170"/>
      <c r="AA57" s="170"/>
      <c r="AB57" s="170"/>
      <c r="AC57" s="170"/>
      <c r="AD57" s="170"/>
      <c r="AE57" s="176"/>
      <c r="AF57" s="177"/>
      <c r="AG57" s="177"/>
      <c r="AH57" s="177"/>
      <c r="AI57" s="177"/>
      <c r="AJ57" s="177"/>
      <c r="AK57" s="177"/>
      <c r="AM57" s="160" t="s">
        <v>89</v>
      </c>
      <c r="AN57" s="160"/>
      <c r="AO57" s="160"/>
      <c r="AP57" s="160"/>
      <c r="AQ57" s="160"/>
      <c r="AR57" s="160"/>
      <c r="AS57" s="160"/>
      <c r="AT57" s="160"/>
      <c r="AU57" s="160"/>
      <c r="AV57" s="160"/>
      <c r="AW57" s="188"/>
      <c r="AX57" s="188"/>
      <c r="AY57" s="188"/>
      <c r="AZ57" s="188"/>
      <c r="BA57" s="188"/>
      <c r="BB57" s="188"/>
    </row>
    <row r="58" spans="2:54" ht="13.5" thickBot="1" x14ac:dyDescent="0.25">
      <c r="B58" s="170" t="s">
        <v>84</v>
      </c>
      <c r="C58" s="170"/>
      <c r="D58" s="170"/>
      <c r="E58" s="170"/>
      <c r="F58" s="170"/>
      <c r="G58" s="170"/>
      <c r="H58" s="170"/>
      <c r="I58" s="170"/>
      <c r="J58" s="170"/>
      <c r="K58" s="170"/>
      <c r="L58" s="87"/>
      <c r="M58" s="15" t="s">
        <v>37</v>
      </c>
      <c r="P58" s="87"/>
      <c r="Q58" s="15" t="s">
        <v>0</v>
      </c>
      <c r="S58" s="170"/>
      <c r="T58" s="170"/>
      <c r="U58" s="170" t="s">
        <v>31</v>
      </c>
      <c r="V58" s="170"/>
      <c r="W58" s="170"/>
      <c r="X58" s="170"/>
      <c r="Y58" s="170"/>
      <c r="Z58" s="170"/>
      <c r="AA58" s="170"/>
      <c r="AB58" s="170"/>
      <c r="AC58" s="170"/>
      <c r="AD58" s="170"/>
      <c r="AE58" s="176"/>
      <c r="AF58" s="177"/>
      <c r="AG58" s="177"/>
      <c r="AH58" s="177"/>
      <c r="AI58" s="177"/>
      <c r="AJ58" s="177"/>
      <c r="AK58" s="177"/>
      <c r="AM58" s="160" t="s">
        <v>20</v>
      </c>
      <c r="AN58" s="160"/>
      <c r="AO58" s="160"/>
      <c r="AP58" s="160"/>
      <c r="AQ58" s="160"/>
      <c r="AR58" s="160"/>
      <c r="AS58" s="170"/>
      <c r="AT58" s="170"/>
      <c r="AU58" s="170"/>
      <c r="AV58" s="170"/>
      <c r="AW58" s="175"/>
      <c r="AX58" s="178"/>
      <c r="AY58" s="178"/>
      <c r="AZ58" s="178"/>
      <c r="BA58" s="178"/>
      <c r="BB58" s="178"/>
    </row>
    <row r="59" spans="2:54" ht="13.5" thickBot="1" x14ac:dyDescent="0.25">
      <c r="B59" s="196"/>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c r="BB59" s="191"/>
    </row>
    <row r="60" spans="2:54" ht="13.5" thickBot="1" x14ac:dyDescent="0.25">
      <c r="B60" s="160" t="s">
        <v>1443</v>
      </c>
      <c r="C60" s="170"/>
      <c r="D60" s="170"/>
      <c r="E60" s="170"/>
      <c r="F60" s="170"/>
      <c r="G60" s="170"/>
      <c r="H60" s="170"/>
      <c r="I60" s="170"/>
      <c r="J60" s="170"/>
      <c r="K60" s="170"/>
      <c r="L60" s="170"/>
      <c r="M60" s="170"/>
      <c r="N60" s="170"/>
      <c r="O60" s="170"/>
      <c r="P60" s="170"/>
      <c r="Q60" s="170"/>
      <c r="R60" s="170"/>
      <c r="S60" s="170"/>
      <c r="T60" s="170"/>
      <c r="V60" s="86"/>
      <c r="W60" s="182" t="s">
        <v>37</v>
      </c>
      <c r="X60" s="183"/>
      <c r="Y60" s="86"/>
      <c r="Z60" s="182" t="s">
        <v>0</v>
      </c>
      <c r="AA60" s="183"/>
      <c r="AB60" s="92"/>
      <c r="AC60" s="160" t="s">
        <v>1444</v>
      </c>
      <c r="AD60" s="160"/>
      <c r="AE60" s="160"/>
      <c r="AF60" s="160"/>
      <c r="AG60" s="160"/>
      <c r="AH60" s="160"/>
      <c r="AI60" s="160"/>
      <c r="AJ60" s="160"/>
      <c r="AK60" s="160"/>
      <c r="AL60" s="160"/>
      <c r="AM60" s="160"/>
      <c r="AN60" s="160"/>
      <c r="AO60" s="160"/>
      <c r="AP60" s="160"/>
      <c r="AQ60" s="160"/>
      <c r="AR60" s="160"/>
      <c r="AS60" s="160"/>
      <c r="AT60" s="160"/>
      <c r="AU60" s="160"/>
      <c r="AW60" s="86"/>
      <c r="AX60" s="182" t="s">
        <v>37</v>
      </c>
      <c r="AY60" s="183"/>
      <c r="AZ60" s="86"/>
      <c r="BA60" s="182" t="s">
        <v>0</v>
      </c>
      <c r="BB60" s="183"/>
    </row>
    <row r="61" spans="2:54" x14ac:dyDescent="0.2">
      <c r="B61" s="167"/>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c r="AW61" s="254"/>
      <c r="AX61" s="254"/>
      <c r="AY61" s="254"/>
      <c r="AZ61" s="254"/>
      <c r="BA61" s="254"/>
      <c r="BB61" s="254"/>
    </row>
    <row r="62" spans="2:54" ht="13.5" thickBot="1" x14ac:dyDescent="0.25">
      <c r="B62" s="170" t="s">
        <v>21</v>
      </c>
      <c r="C62" s="170"/>
      <c r="D62" s="170"/>
      <c r="E62" s="170"/>
      <c r="F62" s="170"/>
      <c r="G62" s="170"/>
      <c r="H62" s="170"/>
      <c r="I62" s="170"/>
      <c r="J62" s="179"/>
      <c r="K62" s="187"/>
      <c r="L62" s="187"/>
      <c r="M62" s="187"/>
      <c r="N62" s="187"/>
      <c r="O62" s="187"/>
      <c r="P62" s="187"/>
      <c r="Q62" s="187"/>
      <c r="R62" s="187"/>
      <c r="S62" s="170"/>
      <c r="T62" s="170"/>
      <c r="U62" s="160" t="s">
        <v>22</v>
      </c>
      <c r="V62" s="170"/>
      <c r="W62" s="170"/>
      <c r="X62" s="170"/>
      <c r="Y62" s="170"/>
      <c r="Z62" s="170"/>
      <c r="AA62" s="170"/>
      <c r="AB62" s="170"/>
      <c r="AC62" s="170"/>
      <c r="AD62" s="170"/>
      <c r="AE62" s="179"/>
      <c r="AF62" s="187"/>
      <c r="AG62" s="187"/>
      <c r="AH62" s="187"/>
      <c r="AI62" s="187"/>
      <c r="AJ62" s="187"/>
      <c r="AK62" s="187"/>
      <c r="AM62" s="180" t="s">
        <v>24</v>
      </c>
      <c r="AN62" s="180"/>
      <c r="AO62" s="180"/>
      <c r="AP62" s="180"/>
      <c r="AQ62" s="180"/>
      <c r="AR62" s="170"/>
      <c r="AS62" s="170"/>
      <c r="AT62" s="181"/>
      <c r="AU62" s="187"/>
      <c r="AV62" s="187"/>
      <c r="AW62" s="187"/>
      <c r="AX62" s="187"/>
      <c r="AY62" s="187"/>
      <c r="AZ62" s="187"/>
      <c r="BA62" s="187"/>
      <c r="BB62" s="187"/>
    </row>
    <row r="63" spans="2:54" ht="13.5" thickBot="1" x14ac:dyDescent="0.25">
      <c r="B63" s="170" t="s">
        <v>23</v>
      </c>
      <c r="C63" s="170"/>
      <c r="D63" s="170"/>
      <c r="E63" s="170"/>
      <c r="F63" s="170"/>
      <c r="G63" s="170"/>
      <c r="H63" s="170"/>
      <c r="I63" s="170"/>
      <c r="J63" s="175"/>
      <c r="K63" s="175"/>
      <c r="L63" s="175"/>
      <c r="M63" s="175"/>
      <c r="N63" s="175"/>
      <c r="O63" s="175"/>
      <c r="P63" s="175"/>
      <c r="Q63" s="175"/>
      <c r="R63" s="175"/>
      <c r="S63" s="170"/>
      <c r="T63" s="170"/>
      <c r="U63" s="160" t="s">
        <v>26</v>
      </c>
      <c r="V63" s="170"/>
      <c r="W63" s="170"/>
      <c r="X63" s="170"/>
      <c r="Y63" s="170"/>
      <c r="Z63" s="170"/>
      <c r="AA63" s="170"/>
      <c r="AB63" s="170"/>
      <c r="AC63" s="170"/>
      <c r="AD63" s="170"/>
      <c r="AE63" s="175"/>
      <c r="AF63" s="175"/>
      <c r="AG63" s="175"/>
      <c r="AH63" s="175"/>
      <c r="AI63" s="175"/>
      <c r="AJ63" s="175"/>
      <c r="AK63" s="175"/>
      <c r="AM63" s="160" t="s">
        <v>25</v>
      </c>
      <c r="AN63" s="160"/>
      <c r="AO63" s="160"/>
      <c r="AP63" s="160"/>
      <c r="AQ63" s="160"/>
      <c r="AR63" s="160"/>
      <c r="AS63" s="170"/>
      <c r="AT63" s="188"/>
      <c r="AU63" s="178"/>
      <c r="AV63" s="178"/>
      <c r="AW63" s="178"/>
      <c r="AX63" s="178"/>
      <c r="AY63" s="178"/>
      <c r="AZ63" s="178"/>
      <c r="BA63" s="178"/>
      <c r="BB63" s="178"/>
    </row>
    <row r="64" spans="2:54" ht="13.5" thickBot="1" x14ac:dyDescent="0.25">
      <c r="B64" s="160" t="s">
        <v>143</v>
      </c>
      <c r="C64" s="160"/>
      <c r="D64" s="160"/>
      <c r="E64" s="160"/>
      <c r="F64" s="160"/>
      <c r="G64" s="160"/>
      <c r="H64" s="160"/>
      <c r="I64" s="160"/>
      <c r="J64" s="189"/>
      <c r="K64" s="190"/>
      <c r="L64" s="190"/>
      <c r="M64" s="190"/>
      <c r="N64" s="190"/>
      <c r="O64" s="190"/>
      <c r="P64" s="190"/>
      <c r="Q64" s="190"/>
      <c r="R64" s="190"/>
      <c r="S64" s="170"/>
      <c r="T64" s="170"/>
      <c r="U64" s="160" t="s">
        <v>144</v>
      </c>
      <c r="V64" s="170"/>
      <c r="W64" s="170"/>
      <c r="X64" s="170"/>
      <c r="Y64" s="170"/>
      <c r="Z64" s="170"/>
      <c r="AA64" s="170"/>
      <c r="AB64" s="170"/>
      <c r="AC64" s="170"/>
      <c r="AD64" s="170"/>
      <c r="AE64" s="215"/>
      <c r="AF64" s="215"/>
      <c r="AG64" s="215"/>
      <c r="AH64" s="215"/>
      <c r="AI64" s="215"/>
      <c r="AJ64" s="215"/>
      <c r="AK64" s="215"/>
      <c r="AM64" s="160" t="s">
        <v>27</v>
      </c>
      <c r="AN64" s="160"/>
      <c r="AO64" s="160"/>
      <c r="AP64" s="160"/>
      <c r="AQ64" s="160"/>
      <c r="AR64" s="160"/>
      <c r="AS64" s="160"/>
      <c r="AT64" s="175"/>
      <c r="AU64" s="175"/>
      <c r="AV64" s="175"/>
      <c r="AW64" s="175"/>
      <c r="AX64" s="175"/>
      <c r="AY64" s="175"/>
      <c r="AZ64" s="175"/>
      <c r="BA64" s="175"/>
      <c r="BB64" s="175"/>
    </row>
    <row r="65" spans="2:54" ht="13.5" thickBot="1" x14ac:dyDescent="0.25">
      <c r="B65" s="160" t="s">
        <v>1445</v>
      </c>
      <c r="C65" s="170"/>
      <c r="D65" s="170"/>
      <c r="E65" s="170"/>
      <c r="F65" s="170"/>
      <c r="G65" s="170"/>
      <c r="H65" s="170"/>
      <c r="I65" s="170"/>
      <c r="J65" s="170"/>
      <c r="K65" s="191"/>
      <c r="L65" s="191"/>
      <c r="M65" s="184"/>
      <c r="N65" s="185"/>
      <c r="O65" s="185"/>
      <c r="P65" s="185"/>
      <c r="Q65" s="185"/>
      <c r="R65" s="185"/>
      <c r="S65" s="185"/>
      <c r="T65" s="185"/>
      <c r="U65" s="185"/>
      <c r="V65" s="186"/>
      <c r="W65" s="186"/>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0"/>
      <c r="AY65" s="170"/>
      <c r="AZ65" s="170"/>
      <c r="BA65" s="170"/>
      <c r="BB65" s="170"/>
    </row>
    <row r="66" spans="2:54" ht="13.5" thickBot="1" x14ac:dyDescent="0.25">
      <c r="B66" s="160" t="s">
        <v>1446</v>
      </c>
      <c r="C66" s="170"/>
      <c r="D66" s="170"/>
      <c r="E66" s="170"/>
      <c r="F66" s="170"/>
      <c r="G66" s="170"/>
      <c r="H66" s="170"/>
      <c r="I66" s="170"/>
      <c r="J66" s="170"/>
      <c r="K66" s="191"/>
      <c r="L66" s="192"/>
      <c r="M66" s="186"/>
      <c r="N66" s="186"/>
      <c r="O66" s="186"/>
      <c r="P66" s="186"/>
      <c r="Q66" s="186"/>
      <c r="R66" s="186"/>
      <c r="S66" s="170"/>
      <c r="T66" s="170"/>
      <c r="U66" s="170" t="s">
        <v>30</v>
      </c>
      <c r="V66" s="170"/>
      <c r="W66" s="170"/>
      <c r="X66" s="170"/>
      <c r="Y66" s="170"/>
      <c r="Z66" s="170"/>
      <c r="AA66" s="170"/>
      <c r="AB66" s="170"/>
      <c r="AC66" s="170"/>
      <c r="AD66" s="170"/>
      <c r="AE66" s="176"/>
      <c r="AF66" s="177"/>
      <c r="AG66" s="177"/>
      <c r="AH66" s="177"/>
      <c r="AI66" s="177"/>
      <c r="AJ66" s="177"/>
      <c r="AK66" s="177"/>
      <c r="AM66" s="160" t="s">
        <v>86</v>
      </c>
      <c r="AN66" s="160"/>
      <c r="AO66" s="160"/>
      <c r="AP66" s="160"/>
      <c r="AQ66" s="160"/>
      <c r="AR66" s="160"/>
      <c r="AS66" s="160"/>
      <c r="AT66" s="160"/>
      <c r="AU66" s="160"/>
      <c r="AV66" s="179"/>
      <c r="AW66" s="179"/>
      <c r="AX66" s="179"/>
      <c r="AY66" s="179"/>
      <c r="AZ66" s="179"/>
      <c r="BA66" s="179"/>
      <c r="BB66" s="179"/>
    </row>
    <row r="67" spans="2:54" ht="13.5" thickBot="1" x14ac:dyDescent="0.25">
      <c r="B67" s="170" t="s">
        <v>87</v>
      </c>
      <c r="C67" s="170"/>
      <c r="D67" s="170"/>
      <c r="E67" s="170"/>
      <c r="F67" s="170"/>
      <c r="G67" s="170"/>
      <c r="H67" s="170"/>
      <c r="I67" s="170"/>
      <c r="J67" s="170"/>
      <c r="K67" s="170"/>
      <c r="L67" s="240"/>
      <c r="M67" s="240"/>
      <c r="N67" s="240"/>
      <c r="O67" s="240"/>
      <c r="P67" s="240"/>
      <c r="Q67" s="240"/>
      <c r="R67" s="240"/>
      <c r="S67" s="170"/>
      <c r="T67" s="170"/>
      <c r="U67" s="170" t="s">
        <v>88</v>
      </c>
      <c r="V67" s="170"/>
      <c r="W67" s="170"/>
      <c r="X67" s="170"/>
      <c r="Y67" s="170"/>
      <c r="Z67" s="170"/>
      <c r="AA67" s="170"/>
      <c r="AB67" s="170"/>
      <c r="AC67" s="170"/>
      <c r="AD67" s="170"/>
      <c r="AE67" s="176"/>
      <c r="AF67" s="177"/>
      <c r="AG67" s="177"/>
      <c r="AH67" s="177"/>
      <c r="AI67" s="177"/>
      <c r="AJ67" s="177"/>
      <c r="AK67" s="177"/>
      <c r="AM67" s="160" t="s">
        <v>89</v>
      </c>
      <c r="AN67" s="160"/>
      <c r="AO67" s="160"/>
      <c r="AP67" s="160"/>
      <c r="AQ67" s="160"/>
      <c r="AR67" s="160"/>
      <c r="AS67" s="160"/>
      <c r="AT67" s="160"/>
      <c r="AU67" s="160"/>
      <c r="AV67" s="160"/>
      <c r="AW67" s="188"/>
      <c r="AX67" s="188"/>
      <c r="AY67" s="188"/>
      <c r="AZ67" s="188"/>
      <c r="BA67" s="188"/>
      <c r="BB67" s="188"/>
    </row>
    <row r="68" spans="2:54" ht="13.5" thickBot="1" x14ac:dyDescent="0.25">
      <c r="B68" s="170" t="s">
        <v>84</v>
      </c>
      <c r="C68" s="170"/>
      <c r="D68" s="170"/>
      <c r="E68" s="170"/>
      <c r="F68" s="170"/>
      <c r="G68" s="170"/>
      <c r="H68" s="170"/>
      <c r="I68" s="170"/>
      <c r="J68" s="170"/>
      <c r="K68" s="170"/>
      <c r="L68" s="87"/>
      <c r="M68" s="15" t="s">
        <v>37</v>
      </c>
      <c r="P68" s="87"/>
      <c r="Q68" s="15" t="s">
        <v>0</v>
      </c>
      <c r="S68" s="170"/>
      <c r="T68" s="170"/>
      <c r="U68" s="170" t="s">
        <v>31</v>
      </c>
      <c r="V68" s="170"/>
      <c r="W68" s="170"/>
      <c r="X68" s="170"/>
      <c r="Y68" s="170"/>
      <c r="Z68" s="170"/>
      <c r="AA68" s="170"/>
      <c r="AB68" s="170"/>
      <c r="AC68" s="170"/>
      <c r="AD68" s="170"/>
      <c r="AE68" s="176"/>
      <c r="AF68" s="177"/>
      <c r="AG68" s="177"/>
      <c r="AH68" s="177"/>
      <c r="AI68" s="177"/>
      <c r="AJ68" s="177"/>
      <c r="AK68" s="177"/>
      <c r="AM68" s="160" t="s">
        <v>20</v>
      </c>
      <c r="AN68" s="160"/>
      <c r="AO68" s="160"/>
      <c r="AP68" s="160"/>
      <c r="AQ68" s="160"/>
      <c r="AR68" s="160"/>
      <c r="AS68" s="170"/>
      <c r="AT68" s="170"/>
      <c r="AU68" s="170"/>
      <c r="AV68" s="170"/>
      <c r="AW68" s="175"/>
      <c r="AX68" s="178"/>
      <c r="AY68" s="178"/>
      <c r="AZ68" s="178"/>
      <c r="BA68" s="178"/>
      <c r="BB68" s="178"/>
    </row>
    <row r="69" spans="2:54" ht="13.5" thickBot="1" x14ac:dyDescent="0.25">
      <c r="B69" s="196"/>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row>
    <row r="70" spans="2:54" ht="13.5" thickBot="1" x14ac:dyDescent="0.25">
      <c r="B70" s="160" t="s">
        <v>1443</v>
      </c>
      <c r="C70" s="170"/>
      <c r="D70" s="170"/>
      <c r="E70" s="170"/>
      <c r="F70" s="170"/>
      <c r="G70" s="170"/>
      <c r="H70" s="170"/>
      <c r="I70" s="170"/>
      <c r="J70" s="170"/>
      <c r="K70" s="170"/>
      <c r="L70" s="170"/>
      <c r="M70" s="170"/>
      <c r="N70" s="170"/>
      <c r="O70" s="170"/>
      <c r="P70" s="170"/>
      <c r="Q70" s="170"/>
      <c r="R70" s="170"/>
      <c r="S70" s="170"/>
      <c r="T70" s="170"/>
      <c r="V70" s="86"/>
      <c r="W70" s="182" t="s">
        <v>37</v>
      </c>
      <c r="X70" s="183"/>
      <c r="Y70" s="86"/>
      <c r="Z70" s="182" t="s">
        <v>0</v>
      </c>
      <c r="AA70" s="183"/>
      <c r="AB70" s="92"/>
      <c r="AC70" s="160" t="s">
        <v>1444</v>
      </c>
      <c r="AD70" s="160"/>
      <c r="AE70" s="160"/>
      <c r="AF70" s="160"/>
      <c r="AG70" s="160"/>
      <c r="AH70" s="160"/>
      <c r="AI70" s="160"/>
      <c r="AJ70" s="160"/>
      <c r="AK70" s="160"/>
      <c r="AL70" s="160"/>
      <c r="AM70" s="160"/>
      <c r="AN70" s="160"/>
      <c r="AO70" s="160"/>
      <c r="AP70" s="160"/>
      <c r="AQ70" s="160"/>
      <c r="AR70" s="160"/>
      <c r="AS70" s="160"/>
      <c r="AT70" s="160"/>
      <c r="AU70" s="160"/>
      <c r="AW70" s="86"/>
      <c r="AX70" s="182" t="s">
        <v>37</v>
      </c>
      <c r="AY70" s="183"/>
      <c r="AZ70" s="86"/>
      <c r="BA70" s="182" t="s">
        <v>0</v>
      </c>
      <c r="BB70" s="183"/>
    </row>
  </sheetData>
  <mergeCells count="363">
    <mergeCell ref="AE8:AK8"/>
    <mergeCell ref="B7:K7"/>
    <mergeCell ref="AM7:AV7"/>
    <mergeCell ref="AM8:AV8"/>
    <mergeCell ref="B38:K38"/>
    <mergeCell ref="B34:I34"/>
    <mergeCell ref="B32:I32"/>
    <mergeCell ref="B31:BB31"/>
    <mergeCell ref="B28:K28"/>
    <mergeCell ref="S27:T27"/>
    <mergeCell ref="B25:L25"/>
    <mergeCell ref="M25:W25"/>
    <mergeCell ref="X25:BB25"/>
    <mergeCell ref="B29:BB29"/>
    <mergeCell ref="U27:AD27"/>
    <mergeCell ref="AE27:AK27"/>
    <mergeCell ref="S28:T28"/>
    <mergeCell ref="U28:AD28"/>
    <mergeCell ref="AE28:AK28"/>
    <mergeCell ref="AT34:BB34"/>
    <mergeCell ref="S38:T38"/>
    <mergeCell ref="U38:AD38"/>
    <mergeCell ref="AE38:AK38"/>
    <mergeCell ref="AW37:BB37"/>
    <mergeCell ref="AM38:AV38"/>
    <mergeCell ref="AW38:BB38"/>
    <mergeCell ref="S36:T36"/>
    <mergeCell ref="U36:AD36"/>
    <mergeCell ref="B48:K48"/>
    <mergeCell ref="U48:AD48"/>
    <mergeCell ref="AE48:AK48"/>
    <mergeCell ref="AM48:AV48"/>
    <mergeCell ref="B45:L45"/>
    <mergeCell ref="M45:W45"/>
    <mergeCell ref="X45:BB45"/>
    <mergeCell ref="B44:I44"/>
    <mergeCell ref="B42:I42"/>
    <mergeCell ref="J42:R42"/>
    <mergeCell ref="B43:I43"/>
    <mergeCell ref="J43:R43"/>
    <mergeCell ref="S43:T43"/>
    <mergeCell ref="U43:AD43"/>
    <mergeCell ref="AE43:AK43"/>
    <mergeCell ref="J44:R44"/>
    <mergeCell ref="S44:T44"/>
    <mergeCell ref="U44:AD44"/>
    <mergeCell ref="AE44:AK44"/>
    <mergeCell ref="AM44:AS44"/>
    <mergeCell ref="AT44:BB44"/>
    <mergeCell ref="AV46:BB46"/>
    <mergeCell ref="B47:K47"/>
    <mergeCell ref="L47:R47"/>
    <mergeCell ref="B63:I63"/>
    <mergeCell ref="B62:I62"/>
    <mergeCell ref="B61:BB61"/>
    <mergeCell ref="J62:R62"/>
    <mergeCell ref="B58:K58"/>
    <mergeCell ref="S58:T58"/>
    <mergeCell ref="U58:AD58"/>
    <mergeCell ref="AE58:AK58"/>
    <mergeCell ref="AV56:BB56"/>
    <mergeCell ref="B57:K57"/>
    <mergeCell ref="L57:R57"/>
    <mergeCell ref="S57:T57"/>
    <mergeCell ref="U57:AD57"/>
    <mergeCell ref="AE57:AK57"/>
    <mergeCell ref="AM57:AV57"/>
    <mergeCell ref="AW57:BB57"/>
    <mergeCell ref="AM58:AV58"/>
    <mergeCell ref="AW58:BB58"/>
    <mergeCell ref="B59:BB59"/>
    <mergeCell ref="B60:T60"/>
    <mergeCell ref="B19:BB19"/>
    <mergeCell ref="B20:T20"/>
    <mergeCell ref="W20:X20"/>
    <mergeCell ref="Z20:AA20"/>
    <mergeCell ref="AC20:AU20"/>
    <mergeCell ref="AX20:AY20"/>
    <mergeCell ref="BA20:BB20"/>
    <mergeCell ref="W60:X60"/>
    <mergeCell ref="Z60:AA60"/>
    <mergeCell ref="AC60:AU60"/>
    <mergeCell ref="AX60:AY60"/>
    <mergeCell ref="B21:BB21"/>
    <mergeCell ref="J34:R34"/>
    <mergeCell ref="S34:T34"/>
    <mergeCell ref="U34:AD34"/>
    <mergeCell ref="AE34:AK34"/>
    <mergeCell ref="AM34:AS34"/>
    <mergeCell ref="S32:T32"/>
    <mergeCell ref="U32:AD32"/>
    <mergeCell ref="AE32:AK32"/>
    <mergeCell ref="S33:T33"/>
    <mergeCell ref="U33:AD33"/>
    <mergeCell ref="AE33:AK33"/>
    <mergeCell ref="J32:R32"/>
    <mergeCell ref="B14:I14"/>
    <mergeCell ref="J14:R14"/>
    <mergeCell ref="S14:T14"/>
    <mergeCell ref="U14:AD14"/>
    <mergeCell ref="AE14:AK14"/>
    <mergeCell ref="AM14:AS14"/>
    <mergeCell ref="AT14:BB14"/>
    <mergeCell ref="AE13:AK13"/>
    <mergeCell ref="AM13:AS13"/>
    <mergeCell ref="AT13:BB13"/>
    <mergeCell ref="L6:R6"/>
    <mergeCell ref="S6:T6"/>
    <mergeCell ref="U6:AD6"/>
    <mergeCell ref="AE6:AK6"/>
    <mergeCell ref="AM6:AU6"/>
    <mergeCell ref="AV6:BB6"/>
    <mergeCell ref="AX10:AY10"/>
    <mergeCell ref="BA10:BB10"/>
    <mergeCell ref="B11:BB11"/>
    <mergeCell ref="AW8:BB8"/>
    <mergeCell ref="B9:BB9"/>
    <mergeCell ref="L7:R7"/>
    <mergeCell ref="S7:T7"/>
    <mergeCell ref="U7:AD7"/>
    <mergeCell ref="AE7:AK7"/>
    <mergeCell ref="AW7:BB7"/>
    <mergeCell ref="B6:K6"/>
    <mergeCell ref="B10:T10"/>
    <mergeCell ref="W10:X10"/>
    <mergeCell ref="Z10:AA10"/>
    <mergeCell ref="AC10:AU10"/>
    <mergeCell ref="B8:K8"/>
    <mergeCell ref="S8:T8"/>
    <mergeCell ref="U8:AD8"/>
    <mergeCell ref="B2:I2"/>
    <mergeCell ref="J2:R2"/>
    <mergeCell ref="S2:T2"/>
    <mergeCell ref="U2:AD2"/>
    <mergeCell ref="AE2:AK2"/>
    <mergeCell ref="AM2:AS2"/>
    <mergeCell ref="AT2:BB2"/>
    <mergeCell ref="B5:L5"/>
    <mergeCell ref="B3:I3"/>
    <mergeCell ref="J3:R3"/>
    <mergeCell ref="S3:T3"/>
    <mergeCell ref="U3:AD3"/>
    <mergeCell ref="AE3:AK3"/>
    <mergeCell ref="AM3:AS3"/>
    <mergeCell ref="AT3:BB3"/>
    <mergeCell ref="M5:W5"/>
    <mergeCell ref="X5:BB5"/>
    <mergeCell ref="S4:T4"/>
    <mergeCell ref="U4:AD4"/>
    <mergeCell ref="AE4:AK4"/>
    <mergeCell ref="AM4:AS4"/>
    <mergeCell ref="AT4:BB4"/>
    <mergeCell ref="B4:I4"/>
    <mergeCell ref="J4:R4"/>
    <mergeCell ref="S12:T12"/>
    <mergeCell ref="U12:AD12"/>
    <mergeCell ref="AE12:AK12"/>
    <mergeCell ref="AM12:AS12"/>
    <mergeCell ref="AT12:BB12"/>
    <mergeCell ref="B13:I13"/>
    <mergeCell ref="J13:R13"/>
    <mergeCell ref="S13:T13"/>
    <mergeCell ref="U13:AD13"/>
    <mergeCell ref="B12:I12"/>
    <mergeCell ref="J12:R12"/>
    <mergeCell ref="M15:W15"/>
    <mergeCell ref="X15:BB15"/>
    <mergeCell ref="AM16:AU16"/>
    <mergeCell ref="AV16:BB16"/>
    <mergeCell ref="L17:R17"/>
    <mergeCell ref="B18:K18"/>
    <mergeCell ref="S18:T18"/>
    <mergeCell ref="U18:AD18"/>
    <mergeCell ref="AE18:AK18"/>
    <mergeCell ref="AM18:AV18"/>
    <mergeCell ref="B15:L15"/>
    <mergeCell ref="B16:K16"/>
    <mergeCell ref="L16:R16"/>
    <mergeCell ref="S16:T16"/>
    <mergeCell ref="U16:AD16"/>
    <mergeCell ref="AE16:AK16"/>
    <mergeCell ref="AW18:BB18"/>
    <mergeCell ref="B17:K17"/>
    <mergeCell ref="S17:T17"/>
    <mergeCell ref="U17:AD17"/>
    <mergeCell ref="AE17:AK17"/>
    <mergeCell ref="AM17:AV17"/>
    <mergeCell ref="AW17:BB17"/>
    <mergeCell ref="AT22:BB22"/>
    <mergeCell ref="J23:R23"/>
    <mergeCell ref="AM23:AS23"/>
    <mergeCell ref="AT23:BB23"/>
    <mergeCell ref="J24:R24"/>
    <mergeCell ref="AM24:AS24"/>
    <mergeCell ref="AT24:BB24"/>
    <mergeCell ref="B22:I22"/>
    <mergeCell ref="J22:R22"/>
    <mergeCell ref="S22:T22"/>
    <mergeCell ref="U22:AD22"/>
    <mergeCell ref="AE22:AK22"/>
    <mergeCell ref="AM22:AS22"/>
    <mergeCell ref="S23:T23"/>
    <mergeCell ref="U23:AD23"/>
    <mergeCell ref="AE23:AK23"/>
    <mergeCell ref="B23:I23"/>
    <mergeCell ref="S24:T24"/>
    <mergeCell ref="U24:AD24"/>
    <mergeCell ref="AE24:AK24"/>
    <mergeCell ref="B24:I24"/>
    <mergeCell ref="AV26:BB26"/>
    <mergeCell ref="B27:K27"/>
    <mergeCell ref="L27:R27"/>
    <mergeCell ref="AM27:AV27"/>
    <mergeCell ref="AW27:BB27"/>
    <mergeCell ref="AM28:AV28"/>
    <mergeCell ref="AW28:BB28"/>
    <mergeCell ref="B26:K26"/>
    <mergeCell ref="L26:R26"/>
    <mergeCell ref="S26:T26"/>
    <mergeCell ref="U26:AD26"/>
    <mergeCell ref="AE26:AK26"/>
    <mergeCell ref="AM26:AU26"/>
    <mergeCell ref="AT32:BB32"/>
    <mergeCell ref="B33:I33"/>
    <mergeCell ref="J33:R33"/>
    <mergeCell ref="AM33:AS33"/>
    <mergeCell ref="AT33:BB33"/>
    <mergeCell ref="B30:T30"/>
    <mergeCell ref="W30:X30"/>
    <mergeCell ref="Z30:AA30"/>
    <mergeCell ref="AC30:AU30"/>
    <mergeCell ref="AX30:AY30"/>
    <mergeCell ref="BA30:BB30"/>
    <mergeCell ref="AM32:AS32"/>
    <mergeCell ref="B37:K37"/>
    <mergeCell ref="L37:R37"/>
    <mergeCell ref="S37:T37"/>
    <mergeCell ref="U37:AD37"/>
    <mergeCell ref="AE37:AK37"/>
    <mergeCell ref="AM37:AV37"/>
    <mergeCell ref="B35:L35"/>
    <mergeCell ref="M35:W35"/>
    <mergeCell ref="X35:BB35"/>
    <mergeCell ref="B36:K36"/>
    <mergeCell ref="L36:R36"/>
    <mergeCell ref="AM36:AU36"/>
    <mergeCell ref="AV36:BB36"/>
    <mergeCell ref="AE36:AK36"/>
    <mergeCell ref="B39:BB39"/>
    <mergeCell ref="B40:T40"/>
    <mergeCell ref="W40:X40"/>
    <mergeCell ref="Z40:AA40"/>
    <mergeCell ref="AC40:AU40"/>
    <mergeCell ref="AX40:AY40"/>
    <mergeCell ref="BA40:BB40"/>
    <mergeCell ref="B41:BB41"/>
    <mergeCell ref="AM43:AS43"/>
    <mergeCell ref="AT43:BB43"/>
    <mergeCell ref="S42:T42"/>
    <mergeCell ref="U42:AD42"/>
    <mergeCell ref="AE42:AK42"/>
    <mergeCell ref="AM42:AS42"/>
    <mergeCell ref="AT42:BB42"/>
    <mergeCell ref="S47:T47"/>
    <mergeCell ref="U47:AD47"/>
    <mergeCell ref="AE47:AK47"/>
    <mergeCell ref="AM47:AV47"/>
    <mergeCell ref="AW47:BB47"/>
    <mergeCell ref="B46:K46"/>
    <mergeCell ref="L46:R46"/>
    <mergeCell ref="S46:T46"/>
    <mergeCell ref="U46:AD46"/>
    <mergeCell ref="AE46:AK46"/>
    <mergeCell ref="AM46:AU46"/>
    <mergeCell ref="AT52:BB52"/>
    <mergeCell ref="J53:R53"/>
    <mergeCell ref="S53:T53"/>
    <mergeCell ref="U53:AD53"/>
    <mergeCell ref="AE53:AK53"/>
    <mergeCell ref="AM53:AS53"/>
    <mergeCell ref="AT53:BB53"/>
    <mergeCell ref="AW48:BB48"/>
    <mergeCell ref="B49:BB49"/>
    <mergeCell ref="B50:T50"/>
    <mergeCell ref="W50:X50"/>
    <mergeCell ref="Z50:AA50"/>
    <mergeCell ref="AC50:AU50"/>
    <mergeCell ref="AX50:AY50"/>
    <mergeCell ref="BA50:BB50"/>
    <mergeCell ref="B53:I53"/>
    <mergeCell ref="J52:R52"/>
    <mergeCell ref="S52:T52"/>
    <mergeCell ref="B52:I52"/>
    <mergeCell ref="U52:AD52"/>
    <mergeCell ref="AE52:AK52"/>
    <mergeCell ref="AM52:AS52"/>
    <mergeCell ref="B51:BB51"/>
    <mergeCell ref="S48:T48"/>
    <mergeCell ref="AT54:BB54"/>
    <mergeCell ref="B55:L55"/>
    <mergeCell ref="M55:W55"/>
    <mergeCell ref="X55:BB55"/>
    <mergeCell ref="B56:K56"/>
    <mergeCell ref="L56:R56"/>
    <mergeCell ref="S56:T56"/>
    <mergeCell ref="U56:AD56"/>
    <mergeCell ref="AE56:AK56"/>
    <mergeCell ref="AM56:AU56"/>
    <mergeCell ref="B54:I54"/>
    <mergeCell ref="J54:R54"/>
    <mergeCell ref="S54:T54"/>
    <mergeCell ref="U54:AD54"/>
    <mergeCell ref="AE54:AK54"/>
    <mergeCell ref="AM54:AS54"/>
    <mergeCell ref="BA60:BB60"/>
    <mergeCell ref="S62:T62"/>
    <mergeCell ref="U62:AD62"/>
    <mergeCell ref="AE62:AK62"/>
    <mergeCell ref="AM62:AS62"/>
    <mergeCell ref="AT62:BB62"/>
    <mergeCell ref="J63:R63"/>
    <mergeCell ref="S63:T63"/>
    <mergeCell ref="U63:AD63"/>
    <mergeCell ref="AE63:AK63"/>
    <mergeCell ref="AM63:AS63"/>
    <mergeCell ref="AT63:BB63"/>
    <mergeCell ref="S64:T64"/>
    <mergeCell ref="U64:AD64"/>
    <mergeCell ref="AE64:AK64"/>
    <mergeCell ref="AM64:AS64"/>
    <mergeCell ref="AT64:BB64"/>
    <mergeCell ref="B66:K66"/>
    <mergeCell ref="L66:R66"/>
    <mergeCell ref="S66:T66"/>
    <mergeCell ref="U66:AD66"/>
    <mergeCell ref="AE66:AK66"/>
    <mergeCell ref="B65:L65"/>
    <mergeCell ref="M65:W65"/>
    <mergeCell ref="X65:BB65"/>
    <mergeCell ref="B64:I64"/>
    <mergeCell ref="J64:R64"/>
    <mergeCell ref="AM66:AU66"/>
    <mergeCell ref="AV66:BB66"/>
    <mergeCell ref="B67:K67"/>
    <mergeCell ref="L67:R67"/>
    <mergeCell ref="S67:T67"/>
    <mergeCell ref="U67:AD67"/>
    <mergeCell ref="AE67:AK67"/>
    <mergeCell ref="AM67:AV67"/>
    <mergeCell ref="AW67:BB67"/>
    <mergeCell ref="U68:AD68"/>
    <mergeCell ref="AE68:AK68"/>
    <mergeCell ref="AM68:AV68"/>
    <mergeCell ref="AW68:BB68"/>
    <mergeCell ref="B69:BB69"/>
    <mergeCell ref="B70:T70"/>
    <mergeCell ref="W70:X70"/>
    <mergeCell ref="Z70:AA70"/>
    <mergeCell ref="AC70:AU70"/>
    <mergeCell ref="AX70:AY70"/>
    <mergeCell ref="BA70:BB70"/>
    <mergeCell ref="B68:K68"/>
    <mergeCell ref="S68:T68"/>
  </mergeCells>
  <dataValidations count="8">
    <dataValidation allowBlank="1" showInputMessage="1" showErrorMessage="1" prompt="Please enter Design Code_x000a_(ex 3408/4710)" sqref="AE3:AK3 AE13:AK13 AE23:AK23 AE33:AK33 AE43:AK43 AE53:AK53 AE63:AK63" xr:uid="{44FEF247-B460-48D0-B77D-E3B87913BBD0}"/>
    <dataValidation type="list" allowBlank="1" showInputMessage="1" showErrorMessage="1" sqref="J3:R3 J13:R13 J23:R23 J33:R33 J43:R43 J53:R53 J63:R63" xr:uid="{9E318EBA-3AA9-4767-BC97-71ED73EAB483}">
      <formula1 xml:space="preserve"> PipeManu</formula1>
    </dataValidation>
    <dataValidation type="list" allowBlank="1" showInputMessage="1" showErrorMessage="1" sqref="AT2 AT12 AT22 AT32 AT42 AT52 AT62" xr:uid="{F3E429B3-D8CD-4361-8A9B-D83AF9A6A71F}">
      <formula1>pipegrade</formula1>
    </dataValidation>
    <dataValidation type="list" allowBlank="1" showInputMessage="1" showErrorMessage="1" sqref="AW7:BB7 AW17:BB17 AW27:BB27 AW37:BB37 AW47:BB47 AW57:BB57 AW67:BB67" xr:uid="{A4305FD1-6700-4BE4-9941-0CD3ABA6EBA8}">
      <formula1>passfail</formula1>
    </dataValidation>
    <dataValidation type="list" allowBlank="1" showInputMessage="1" showErrorMessage="1" sqref="AV6:BB6 AV16:BB16 AV26:BB26 AV36:BB36 AV46:BB46 AV56:BB56 AV66:BB66" xr:uid="{A2F9A0E7-449B-463E-B325-3F1D71E0F02C}">
      <formula1>Testmedium</formula1>
    </dataValidation>
    <dataValidation type="list" allowBlank="1" showInputMessage="1" showErrorMessage="1" sqref="AT3 AT13 AT23 AT33 AT43 AT53 AT63" xr:uid="{FA018047-EA4B-43B9-863C-B9A7336A72A7}">
      <formula1>pIPECATEGORY</formula1>
    </dataValidation>
    <dataValidation type="list" allowBlank="1" showInputMessage="1" showErrorMessage="1" sqref="AE2:AK2 AE12:AK12 AE22:AK22 AE32:AK32 AE42:AK42 AE52:AK52 AE62:AK62" xr:uid="{3B297A25-432F-4B8B-8123-AFD59C24172F}">
      <formula1>Pipesize</formula1>
    </dataValidation>
    <dataValidation type="list" allowBlank="1" showInputMessage="1" showErrorMessage="1" sqref="J2 J12 J22 J32 J42 J52 J62" xr:uid="{FFAD5913-E41F-45E8-B043-090019B9D3FC}">
      <formula1>Pipematerial</formula1>
    </dataValidation>
  </dataValidations>
  <pageMargins left="0.7" right="0.7" top="0.75" bottom="0.75" header="0.3" footer="0.3"/>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C234"/>
  <sheetViews>
    <sheetView showGridLines="0" showZeros="0" tabSelected="1" zoomScaleNormal="100" workbookViewId="0">
      <selection activeCell="C189" sqref="C189:E190"/>
    </sheetView>
  </sheetViews>
  <sheetFormatPr defaultColWidth="5.7109375" defaultRowHeight="12.75" x14ac:dyDescent="0.2"/>
  <cols>
    <col min="1" max="4" width="2.28515625" style="15" customWidth="1"/>
    <col min="5" max="5" width="6.7109375" style="15" customWidth="1"/>
    <col min="6" max="6" width="2.28515625" style="15" customWidth="1"/>
    <col min="7" max="7" width="6.7109375" style="15" customWidth="1"/>
    <col min="8" max="9" width="2.28515625" style="15" customWidth="1"/>
    <col min="10" max="10" width="5.85546875" style="15" customWidth="1"/>
    <col min="11" max="37" width="2.28515625" style="15" customWidth="1"/>
    <col min="38" max="38" width="2.7109375" style="15" customWidth="1"/>
    <col min="39" max="75" width="2.28515625" style="15" customWidth="1"/>
    <col min="76" max="76" width="7" style="15" bestFit="1" customWidth="1"/>
    <col min="77" max="16384" width="5.7109375" style="15"/>
  </cols>
  <sheetData>
    <row r="1" spans="1:75" ht="25.5" customHeight="1" x14ac:dyDescent="0.4">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23" t="s">
        <v>250</v>
      </c>
      <c r="AG1" s="223"/>
      <c r="AH1" s="223"/>
      <c r="AI1" s="223"/>
      <c r="AJ1" s="223"/>
      <c r="AK1" s="223"/>
      <c r="AL1" s="223"/>
      <c r="AM1" s="223"/>
      <c r="AN1" s="223"/>
      <c r="AO1" s="223"/>
      <c r="AP1" s="223"/>
      <c r="AQ1" s="223"/>
      <c r="AR1" s="223"/>
      <c r="AS1" s="223"/>
      <c r="AT1" s="223"/>
      <c r="AU1" s="223"/>
      <c r="AV1" s="223"/>
      <c r="AW1" s="223"/>
      <c r="AX1" s="223"/>
      <c r="AY1" s="223"/>
      <c r="AZ1" s="223"/>
      <c r="BA1" s="223"/>
    </row>
    <row r="2" spans="1:75" ht="5.25" customHeight="1" x14ac:dyDescent="0.4">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23"/>
      <c r="AG2" s="223"/>
      <c r="AH2" s="223"/>
      <c r="AI2" s="223"/>
      <c r="AJ2" s="223"/>
      <c r="AK2" s="223"/>
      <c r="AL2" s="223"/>
      <c r="AM2" s="223"/>
      <c r="AN2" s="223"/>
      <c r="AO2" s="223"/>
      <c r="AP2" s="223"/>
      <c r="AQ2" s="223"/>
      <c r="AR2" s="223"/>
      <c r="AS2" s="223"/>
      <c r="AT2" s="223"/>
      <c r="AU2" s="223"/>
      <c r="AV2" s="223"/>
      <c r="AW2" s="223"/>
      <c r="AX2" s="223"/>
      <c r="AY2" s="223"/>
      <c r="AZ2" s="223"/>
      <c r="BA2" s="223"/>
    </row>
    <row r="3" spans="1:75" ht="18"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24" t="s">
        <v>251</v>
      </c>
      <c r="AL3" s="224"/>
      <c r="AM3" s="224"/>
      <c r="AN3" s="224"/>
      <c r="AO3" s="224"/>
      <c r="AP3" s="224"/>
      <c r="AQ3" s="224"/>
      <c r="AR3" s="224"/>
      <c r="AS3" s="224"/>
      <c r="AT3" s="224"/>
      <c r="AU3" s="224"/>
      <c r="AV3" s="224"/>
      <c r="AW3" s="224"/>
      <c r="AX3" s="224"/>
      <c r="AY3" s="224"/>
      <c r="AZ3" s="224"/>
      <c r="BA3" s="224"/>
    </row>
    <row r="4" spans="1:75" ht="18" customHeight="1" thickBot="1" x14ac:dyDescent="0.4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5" t="s">
        <v>1562</v>
      </c>
      <c r="AO4" s="225"/>
      <c r="AP4" s="225"/>
      <c r="AQ4" s="225"/>
      <c r="AR4" s="225"/>
      <c r="AS4" s="225"/>
      <c r="AT4" s="225"/>
      <c r="AU4" s="225"/>
      <c r="AV4" s="225"/>
      <c r="AW4" s="225"/>
      <c r="AX4" s="225"/>
      <c r="AY4" s="225"/>
      <c r="AZ4" s="225"/>
      <c r="BA4" s="225"/>
      <c r="BC4" s="70"/>
      <c r="BD4" s="70"/>
      <c r="BE4" s="70"/>
      <c r="BG4" s="15" t="s">
        <v>397</v>
      </c>
    </row>
    <row r="5" spans="1:75" ht="25.5" customHeight="1" x14ac:dyDescent="0.2">
      <c r="A5" s="16"/>
      <c r="B5" s="16"/>
      <c r="C5" s="16"/>
      <c r="D5" s="16"/>
      <c r="E5" s="16"/>
      <c r="F5" s="16"/>
      <c r="G5" s="16"/>
      <c r="H5" s="16"/>
      <c r="I5" s="16"/>
      <c r="J5" s="16"/>
      <c r="K5" s="16"/>
      <c r="L5" s="16"/>
      <c r="M5" s="16"/>
      <c r="N5" s="16"/>
      <c r="O5" s="16"/>
      <c r="P5" s="16"/>
      <c r="Q5" s="16"/>
      <c r="R5" s="16"/>
      <c r="S5" s="16"/>
      <c r="T5" s="16"/>
      <c r="BC5" s="71"/>
      <c r="BD5" s="71"/>
      <c r="BE5" s="71"/>
      <c r="BG5" s="15" t="s">
        <v>398</v>
      </c>
    </row>
    <row r="6" spans="1:75" ht="25.5" customHeight="1" x14ac:dyDescent="0.2">
      <c r="A6" s="460" t="s">
        <v>252</v>
      </c>
      <c r="B6" s="460"/>
      <c r="C6" s="460"/>
      <c r="D6" s="460"/>
      <c r="E6" s="460"/>
      <c r="F6" s="460"/>
      <c r="G6" s="460"/>
      <c r="H6" s="460"/>
      <c r="I6" s="460"/>
      <c r="J6" s="460"/>
      <c r="K6" s="31"/>
      <c r="L6" s="31"/>
      <c r="M6" s="31"/>
      <c r="N6" s="31"/>
      <c r="O6" s="31"/>
      <c r="P6" s="31"/>
      <c r="Q6" s="31"/>
      <c r="R6" s="31"/>
      <c r="S6" s="31"/>
      <c r="T6" s="31"/>
      <c r="U6" s="31"/>
      <c r="BC6" s="72"/>
      <c r="BD6" s="72"/>
      <c r="BE6" s="72"/>
      <c r="BG6" s="15" t="s">
        <v>399</v>
      </c>
    </row>
    <row r="7" spans="1:75" ht="25.5" customHeight="1" thickBot="1" x14ac:dyDescent="0.25">
      <c r="A7" s="16"/>
      <c r="B7" s="16"/>
      <c r="C7" s="16"/>
      <c r="D7" s="16"/>
      <c r="E7" s="16"/>
      <c r="F7" s="16"/>
      <c r="G7" s="16"/>
      <c r="H7" s="16"/>
      <c r="I7" s="16"/>
      <c r="J7" s="16"/>
      <c r="K7" s="16"/>
      <c r="L7" s="16"/>
      <c r="M7" s="16"/>
      <c r="N7" s="16"/>
      <c r="O7" s="16"/>
      <c r="P7" s="16"/>
      <c r="Q7" s="16"/>
      <c r="R7" s="16"/>
      <c r="S7" s="16"/>
      <c r="T7" s="16"/>
    </row>
    <row r="8" spans="1:75" ht="43.5" customHeight="1" thickBot="1" x14ac:dyDescent="0.25">
      <c r="A8" s="328" t="s">
        <v>253</v>
      </c>
      <c r="B8" s="329"/>
      <c r="C8" s="329"/>
      <c r="D8" s="329"/>
      <c r="E8" s="329"/>
      <c r="F8" s="397"/>
      <c r="G8" s="397"/>
      <c r="H8" s="397"/>
      <c r="I8" s="397"/>
      <c r="J8" s="397"/>
      <c r="K8" s="397"/>
      <c r="L8" s="397"/>
      <c r="M8" s="397"/>
      <c r="N8" s="397"/>
      <c r="O8" s="397"/>
      <c r="P8" s="397"/>
      <c r="Q8" s="397"/>
      <c r="R8" s="397"/>
      <c r="S8" s="397"/>
      <c r="T8" s="397"/>
      <c r="U8" s="397"/>
      <c r="V8" s="397"/>
      <c r="W8" s="397"/>
      <c r="X8" s="397"/>
      <c r="Y8" s="398"/>
      <c r="Z8" s="328" t="s">
        <v>5</v>
      </c>
      <c r="AA8" s="329"/>
      <c r="AB8" s="329"/>
      <c r="AC8" s="329"/>
      <c r="AD8" s="329"/>
      <c r="AE8" s="329"/>
      <c r="AF8" s="397"/>
      <c r="AG8" s="397"/>
      <c r="AH8" s="397"/>
      <c r="AI8" s="397"/>
      <c r="AJ8" s="397"/>
      <c r="AK8" s="397"/>
      <c r="AL8" s="397"/>
      <c r="AM8" s="397"/>
      <c r="AN8" s="397"/>
      <c r="AO8" s="397"/>
      <c r="AP8" s="397"/>
      <c r="AQ8" s="397"/>
      <c r="AR8" s="397"/>
      <c r="AS8" s="397"/>
      <c r="AT8" s="397"/>
      <c r="AU8" s="397"/>
      <c r="AV8" s="397"/>
      <c r="AW8" s="397"/>
      <c r="AX8" s="397"/>
      <c r="AY8" s="397"/>
      <c r="AZ8" s="398"/>
    </row>
    <row r="9" spans="1:75" ht="42" customHeight="1" thickBot="1" x14ac:dyDescent="0.25">
      <c r="A9" s="328" t="s">
        <v>390</v>
      </c>
      <c r="B9" s="329"/>
      <c r="C9" s="329"/>
      <c r="D9" s="329"/>
      <c r="E9" s="329"/>
      <c r="F9" s="329"/>
      <c r="G9" s="329"/>
      <c r="H9" s="255"/>
      <c r="I9" s="255"/>
      <c r="J9" s="255"/>
      <c r="K9" s="255"/>
      <c r="L9" s="255"/>
      <c r="M9" s="255"/>
      <c r="N9" s="255"/>
      <c r="O9" s="255"/>
      <c r="P9" s="255"/>
      <c r="Q9" s="255"/>
      <c r="R9" s="255"/>
      <c r="S9" s="255"/>
      <c r="T9" s="255"/>
      <c r="U9" s="255"/>
      <c r="V9" s="255"/>
      <c r="W9" s="255"/>
      <c r="X9" s="255"/>
      <c r="Y9" s="256"/>
      <c r="Z9" s="328" t="s">
        <v>10</v>
      </c>
      <c r="AA9" s="329"/>
      <c r="AB9" s="329"/>
      <c r="AC9" s="329"/>
      <c r="AD9" s="329"/>
      <c r="AE9" s="329"/>
      <c r="AF9" s="329"/>
      <c r="AG9" s="329"/>
      <c r="AH9" s="329"/>
      <c r="AI9" s="397"/>
      <c r="AJ9" s="397"/>
      <c r="AK9" s="397"/>
      <c r="AL9" s="397"/>
      <c r="AM9" s="397"/>
      <c r="AN9" s="397"/>
      <c r="AO9" s="397"/>
      <c r="AP9" s="397"/>
      <c r="AQ9" s="397"/>
      <c r="AR9" s="397"/>
      <c r="AS9" s="397"/>
      <c r="AT9" s="397"/>
      <c r="AU9" s="397"/>
      <c r="AV9" s="397"/>
      <c r="AW9" s="397"/>
      <c r="AX9" s="397"/>
      <c r="AY9" s="397"/>
      <c r="AZ9" s="398"/>
    </row>
    <row r="10" spans="1:75" ht="19.5" customHeight="1" thickBot="1" x14ac:dyDescent="0.3">
      <c r="A10" s="403" t="s">
        <v>254</v>
      </c>
      <c r="B10" s="404"/>
      <c r="C10" s="404"/>
      <c r="D10" s="404"/>
      <c r="E10" s="405"/>
      <c r="F10" s="409"/>
      <c r="G10" s="410"/>
      <c r="H10" s="410"/>
      <c r="I10" s="410"/>
      <c r="J10" s="410"/>
      <c r="K10" s="410"/>
      <c r="L10" s="410"/>
      <c r="M10" s="410"/>
      <c r="N10" s="410"/>
      <c r="O10" s="410"/>
      <c r="P10" s="410"/>
      <c r="Q10" s="410"/>
      <c r="R10" s="410"/>
      <c r="S10" s="410"/>
      <c r="T10" s="410"/>
      <c r="U10" s="410"/>
      <c r="V10" s="410"/>
      <c r="W10" s="410"/>
      <c r="X10" s="410"/>
      <c r="Y10" s="411"/>
      <c r="Z10" s="403" t="s">
        <v>1526</v>
      </c>
      <c r="AA10" s="404"/>
      <c r="AB10" s="404"/>
      <c r="AC10" s="404"/>
      <c r="AD10" s="404"/>
      <c r="AE10" s="404"/>
      <c r="AF10" s="404"/>
      <c r="AG10" s="404"/>
      <c r="AH10" s="405"/>
      <c r="AI10" s="438" t="s">
        <v>1527</v>
      </c>
      <c r="AJ10" s="439"/>
      <c r="AK10" s="439"/>
      <c r="AL10" s="440"/>
      <c r="AM10" s="444"/>
      <c r="AN10" s="445"/>
      <c r="AO10" s="445"/>
      <c r="AP10" s="445"/>
      <c r="AQ10" s="445"/>
      <c r="AR10" s="445"/>
      <c r="AS10" s="446"/>
      <c r="AT10" s="444"/>
      <c r="AU10" s="445"/>
      <c r="AV10" s="445"/>
      <c r="AW10" s="445"/>
      <c r="AX10" s="445"/>
      <c r="AY10" s="445"/>
      <c r="AZ10" s="446"/>
      <c r="BI10" s="153"/>
      <c r="BJ10" s="153"/>
      <c r="BK10" s="153"/>
      <c r="BL10" s="153"/>
      <c r="BM10" s="153"/>
      <c r="BN10" s="153"/>
      <c r="BO10" s="153"/>
      <c r="BP10" s="153"/>
      <c r="BQ10" s="153"/>
      <c r="BR10" s="153"/>
      <c r="BS10" s="153"/>
      <c r="BT10" s="153"/>
      <c r="BU10" s="153"/>
      <c r="BV10" s="153"/>
      <c r="BW10" s="153"/>
    </row>
    <row r="11" spans="1:75" ht="18.75" customHeight="1" thickBot="1" x14ac:dyDescent="0.25">
      <c r="A11" s="406"/>
      <c r="B11" s="407"/>
      <c r="C11" s="407"/>
      <c r="D11" s="407"/>
      <c r="E11" s="408"/>
      <c r="F11" s="412"/>
      <c r="G11" s="413"/>
      <c r="H11" s="413"/>
      <c r="I11" s="413"/>
      <c r="J11" s="413"/>
      <c r="K11" s="413"/>
      <c r="L11" s="413"/>
      <c r="M11" s="413"/>
      <c r="N11" s="413"/>
      <c r="O11" s="413"/>
      <c r="P11" s="413"/>
      <c r="Q11" s="413"/>
      <c r="R11" s="413"/>
      <c r="S11" s="413"/>
      <c r="T11" s="413"/>
      <c r="U11" s="413"/>
      <c r="V11" s="413"/>
      <c r="W11" s="413"/>
      <c r="X11" s="413"/>
      <c r="Y11" s="414"/>
      <c r="Z11" s="406"/>
      <c r="AA11" s="407"/>
      <c r="AB11" s="407"/>
      <c r="AC11" s="407"/>
      <c r="AD11" s="407"/>
      <c r="AE11" s="407"/>
      <c r="AF11" s="407"/>
      <c r="AG11" s="407"/>
      <c r="AH11" s="408"/>
      <c r="AI11" s="441" t="s">
        <v>1528</v>
      </c>
      <c r="AJ11" s="442"/>
      <c r="AK11" s="442"/>
      <c r="AL11" s="443"/>
      <c r="AM11" s="447"/>
      <c r="AN11" s="448"/>
      <c r="AO11" s="448"/>
      <c r="AP11" s="448"/>
      <c r="AQ11" s="448"/>
      <c r="AR11" s="448"/>
      <c r="AS11" s="449"/>
      <c r="AT11" s="447"/>
      <c r="AU11" s="448"/>
      <c r="AV11" s="448"/>
      <c r="AW11" s="448"/>
      <c r="AX11" s="448"/>
      <c r="AY11" s="448"/>
      <c r="AZ11" s="449"/>
      <c r="BI11" s="154"/>
      <c r="BJ11" s="154"/>
      <c r="BK11" s="154"/>
      <c r="BL11" s="154"/>
      <c r="BM11" s="154"/>
      <c r="BN11" s="154"/>
      <c r="BO11" s="154"/>
      <c r="BP11" s="154"/>
      <c r="BQ11" s="154"/>
      <c r="BR11" s="154"/>
      <c r="BS11" s="154"/>
      <c r="BT11" s="154"/>
      <c r="BU11" s="154"/>
      <c r="BV11" s="154"/>
      <c r="BW11" s="154"/>
    </row>
    <row r="12" spans="1:75" ht="43.5" customHeight="1" thickBot="1" x14ac:dyDescent="0.25">
      <c r="A12" s="328" t="s">
        <v>21</v>
      </c>
      <c r="B12" s="329"/>
      <c r="C12" s="329"/>
      <c r="D12" s="329"/>
      <c r="E12" s="329"/>
      <c r="F12" s="329"/>
      <c r="G12" s="397"/>
      <c r="H12" s="397"/>
      <c r="I12" s="397"/>
      <c r="J12" s="397"/>
      <c r="K12" s="398"/>
      <c r="L12" s="401" t="s">
        <v>433</v>
      </c>
      <c r="M12" s="402"/>
      <c r="N12" s="402"/>
      <c r="O12" s="402"/>
      <c r="P12" s="402"/>
      <c r="Q12" s="402"/>
      <c r="R12" s="281" t="e">
        <f>AM53</f>
        <v>#DIV/0!</v>
      </c>
      <c r="S12" s="281"/>
      <c r="T12" s="281"/>
      <c r="U12" s="281"/>
      <c r="V12" s="281"/>
      <c r="W12" s="281"/>
      <c r="X12" s="281"/>
      <c r="Y12" s="282"/>
      <c r="Z12" s="356" t="s">
        <v>1566</v>
      </c>
      <c r="AA12" s="357"/>
      <c r="AB12" s="357"/>
      <c r="AC12" s="357"/>
      <c r="AD12" s="357"/>
      <c r="AE12" s="357"/>
      <c r="AF12" s="357"/>
      <c r="AG12" s="357"/>
      <c r="AH12" s="357"/>
      <c r="AI12" s="357"/>
      <c r="AJ12" s="357"/>
      <c r="AK12" s="357"/>
      <c r="AL12" s="357"/>
      <c r="AM12" s="255"/>
      <c r="AN12" s="255"/>
      <c r="AO12" s="255"/>
      <c r="AP12" s="255"/>
      <c r="AQ12" s="255"/>
      <c r="AR12" s="255"/>
      <c r="AS12" s="255"/>
      <c r="AT12" s="255"/>
      <c r="AU12" s="255"/>
      <c r="AV12" s="255"/>
      <c r="AW12" s="255"/>
      <c r="AX12" s="255"/>
      <c r="AY12" s="255"/>
      <c r="AZ12" s="256"/>
      <c r="BA12" s="63"/>
      <c r="BB12" s="63"/>
      <c r="BC12" s="63"/>
      <c r="BD12" s="63"/>
      <c r="BE12" s="63"/>
      <c r="BF12" s="63"/>
      <c r="BG12" s="63"/>
      <c r="BH12" s="63"/>
      <c r="BI12" s="257" t="s">
        <v>999</v>
      </c>
      <c r="BJ12" s="258"/>
      <c r="BK12" s="258"/>
      <c r="BL12" s="258"/>
      <c r="BM12" s="258"/>
      <c r="BN12" s="258"/>
      <c r="BO12" s="258"/>
      <c r="BP12" s="258"/>
      <c r="BQ12" s="258"/>
      <c r="BR12" s="258"/>
      <c r="BS12" s="258"/>
      <c r="BT12" s="258"/>
      <c r="BU12" s="258"/>
      <c r="BV12" s="258"/>
      <c r="BW12" s="259"/>
    </row>
    <row r="13" spans="1:75" ht="43.5" customHeight="1" thickBot="1" x14ac:dyDescent="0.25">
      <c r="A13" s="328" t="s">
        <v>27</v>
      </c>
      <c r="B13" s="329"/>
      <c r="C13" s="329"/>
      <c r="D13" s="329"/>
      <c r="E13" s="329"/>
      <c r="F13" s="329"/>
      <c r="G13" s="329"/>
      <c r="H13" s="427"/>
      <c r="I13" s="427"/>
      <c r="J13" s="427"/>
      <c r="K13" s="427"/>
      <c r="L13" s="428"/>
      <c r="M13" s="428"/>
      <c r="N13" s="428"/>
      <c r="O13" s="428"/>
      <c r="P13" s="428"/>
      <c r="Q13" s="428"/>
      <c r="R13" s="428"/>
      <c r="S13" s="428"/>
      <c r="T13" s="428"/>
      <c r="U13" s="428"/>
      <c r="V13" s="428"/>
      <c r="W13" s="428"/>
      <c r="X13" s="428"/>
      <c r="Y13" s="429"/>
      <c r="Z13" s="328" t="s">
        <v>24</v>
      </c>
      <c r="AA13" s="329"/>
      <c r="AB13" s="329"/>
      <c r="AC13" s="329"/>
      <c r="AD13" s="329"/>
      <c r="AE13" s="329"/>
      <c r="AF13" s="329"/>
      <c r="AG13" s="397"/>
      <c r="AH13" s="397"/>
      <c r="AI13" s="397"/>
      <c r="AJ13" s="397"/>
      <c r="AK13" s="397"/>
      <c r="AL13" s="397"/>
      <c r="AM13" s="397"/>
      <c r="AN13" s="397"/>
      <c r="AO13" s="397"/>
      <c r="AP13" s="397"/>
      <c r="AQ13" s="397"/>
      <c r="AR13" s="397"/>
      <c r="AS13" s="397"/>
      <c r="AT13" s="397"/>
      <c r="AU13" s="397"/>
      <c r="AV13" s="397"/>
      <c r="AW13" s="397"/>
      <c r="AX13" s="397"/>
      <c r="AY13" s="397"/>
      <c r="AZ13" s="398"/>
    </row>
    <row r="14" spans="1:75" ht="43.5" customHeight="1" thickBot="1" x14ac:dyDescent="0.25">
      <c r="A14" s="415" t="s">
        <v>255</v>
      </c>
      <c r="B14" s="329"/>
      <c r="C14" s="329"/>
      <c r="D14" s="329"/>
      <c r="E14" s="329"/>
      <c r="F14" s="329"/>
      <c r="G14" s="397"/>
      <c r="H14" s="397"/>
      <c r="I14" s="397"/>
      <c r="J14" s="397"/>
      <c r="K14" s="397"/>
      <c r="L14" s="397"/>
      <c r="M14" s="397"/>
      <c r="N14" s="397"/>
      <c r="O14" s="397"/>
      <c r="P14" s="397"/>
      <c r="Q14" s="397"/>
      <c r="R14" s="397"/>
      <c r="S14" s="397"/>
      <c r="T14" s="397"/>
      <c r="U14" s="397"/>
      <c r="V14" s="397"/>
      <c r="W14" s="397"/>
      <c r="X14" s="397"/>
      <c r="Y14" s="398"/>
      <c r="Z14" s="328" t="s">
        <v>256</v>
      </c>
      <c r="AA14" s="329"/>
      <c r="AB14" s="329"/>
      <c r="AC14" s="329"/>
      <c r="AD14" s="329"/>
      <c r="AE14" s="329"/>
      <c r="AF14" s="329"/>
      <c r="AG14" s="426"/>
      <c r="AH14" s="255"/>
      <c r="AI14" s="255"/>
      <c r="AJ14" s="255"/>
      <c r="AK14" s="255"/>
      <c r="AL14" s="255"/>
      <c r="AM14" s="255"/>
      <c r="AN14" s="255"/>
      <c r="AO14" s="255"/>
      <c r="AP14" s="255"/>
      <c r="AQ14" s="255"/>
      <c r="AR14" s="255"/>
      <c r="AS14" s="255"/>
      <c r="AT14" s="255"/>
      <c r="AU14" s="255"/>
      <c r="AV14" s="255"/>
      <c r="AW14" s="255"/>
      <c r="AX14" s="255"/>
      <c r="AY14" s="255"/>
      <c r="AZ14" s="256"/>
    </row>
    <row r="15" spans="1:75" ht="43.5" customHeight="1" thickBot="1" x14ac:dyDescent="0.25">
      <c r="A15" s="328" t="s">
        <v>23</v>
      </c>
      <c r="B15" s="329"/>
      <c r="C15" s="329"/>
      <c r="D15" s="329"/>
      <c r="E15" s="329"/>
      <c r="F15" s="329"/>
      <c r="G15" s="329"/>
      <c r="H15" s="255"/>
      <c r="I15" s="255"/>
      <c r="J15" s="255"/>
      <c r="K15" s="255"/>
      <c r="L15" s="255"/>
      <c r="M15" s="255"/>
      <c r="N15" s="255"/>
      <c r="O15" s="255"/>
      <c r="P15" s="255"/>
      <c r="Q15" s="255"/>
      <c r="R15" s="255"/>
      <c r="S15" s="255"/>
      <c r="T15" s="255"/>
      <c r="U15" s="255"/>
      <c r="V15" s="255"/>
      <c r="W15" s="255"/>
      <c r="X15" s="255"/>
      <c r="Y15" s="256"/>
      <c r="Z15" s="328" t="s">
        <v>370</v>
      </c>
      <c r="AA15" s="329"/>
      <c r="AB15" s="329"/>
      <c r="AC15" s="329"/>
      <c r="AD15" s="329"/>
      <c r="AE15" s="329"/>
      <c r="AF15" s="329"/>
      <c r="AG15" s="329"/>
      <c r="AH15" s="329"/>
      <c r="AI15" s="329"/>
      <c r="AJ15" s="329"/>
      <c r="AK15" s="329"/>
      <c r="AL15" s="329"/>
      <c r="AM15" s="329"/>
      <c r="AN15" s="397"/>
      <c r="AO15" s="397"/>
      <c r="AP15" s="397"/>
      <c r="AQ15" s="397"/>
      <c r="AR15" s="397"/>
      <c r="AS15" s="397"/>
      <c r="AT15" s="397"/>
      <c r="AU15" s="397"/>
      <c r="AV15" s="397"/>
      <c r="AW15" s="397"/>
      <c r="AX15" s="397"/>
      <c r="AY15" s="397"/>
      <c r="AZ15" s="398"/>
    </row>
    <row r="16" spans="1:75" ht="43.5" customHeight="1" thickBot="1" x14ac:dyDescent="0.25">
      <c r="A16" s="328" t="s">
        <v>28</v>
      </c>
      <c r="B16" s="329"/>
      <c r="C16" s="329"/>
      <c r="D16" s="329"/>
      <c r="E16" s="329"/>
      <c r="F16" s="329"/>
      <c r="G16" s="329"/>
      <c r="H16" s="397"/>
      <c r="I16" s="397"/>
      <c r="J16" s="397"/>
      <c r="K16" s="397"/>
      <c r="L16" s="397"/>
      <c r="M16" s="397"/>
      <c r="N16" s="397"/>
      <c r="O16" s="397"/>
      <c r="P16" s="397"/>
      <c r="Q16" s="397"/>
      <c r="R16" s="397"/>
      <c r="S16" s="397"/>
      <c r="T16" s="397"/>
      <c r="U16" s="397"/>
      <c r="V16" s="397"/>
      <c r="W16" s="397"/>
      <c r="X16" s="397"/>
      <c r="Y16" s="398"/>
      <c r="Z16" s="328" t="s">
        <v>257</v>
      </c>
      <c r="AA16" s="329"/>
      <c r="AB16" s="329"/>
      <c r="AC16" s="329"/>
      <c r="AD16" s="329"/>
      <c r="AE16" s="329"/>
      <c r="AF16" s="329"/>
      <c r="AG16" s="329"/>
      <c r="AH16" s="329"/>
      <c r="AI16" s="397"/>
      <c r="AJ16" s="397"/>
      <c r="AK16" s="397"/>
      <c r="AL16" s="397"/>
      <c r="AM16" s="397"/>
      <c r="AN16" s="397"/>
      <c r="AO16" s="397"/>
      <c r="AP16" s="397"/>
      <c r="AQ16" s="397"/>
      <c r="AR16" s="397"/>
      <c r="AS16" s="397"/>
      <c r="AT16" s="397"/>
      <c r="AU16" s="397"/>
      <c r="AV16" s="397"/>
      <c r="AW16" s="397"/>
      <c r="AX16" s="397"/>
      <c r="AY16" s="397"/>
      <c r="AZ16" s="398"/>
    </row>
    <row r="17" spans="1:53" ht="43.5" customHeight="1" thickBot="1" x14ac:dyDescent="0.25">
      <c r="A17" s="328" t="s">
        <v>258</v>
      </c>
      <c r="B17" s="329"/>
      <c r="C17" s="329"/>
      <c r="D17" s="329"/>
      <c r="E17" s="329"/>
      <c r="F17" s="329"/>
      <c r="G17" s="329"/>
      <c r="H17" s="285" t="str">
        <f>IFERROR(VLOOKUP(AG13,YieldStrength,2,FALSE)&amp;" "," ")</f>
        <v xml:space="preserve"> </v>
      </c>
      <c r="I17" s="285"/>
      <c r="J17" s="285"/>
      <c r="K17" s="285"/>
      <c r="L17" s="285"/>
      <c r="M17" s="285"/>
      <c r="N17" s="285"/>
      <c r="O17" s="285"/>
      <c r="P17" s="285"/>
      <c r="Q17" s="285"/>
      <c r="R17" s="285"/>
      <c r="S17" s="285"/>
      <c r="T17" s="285"/>
      <c r="U17" s="285"/>
      <c r="V17" s="285"/>
      <c r="W17" s="285"/>
      <c r="X17" s="285"/>
      <c r="Y17" s="286"/>
      <c r="Z17" s="328" t="s">
        <v>1561</v>
      </c>
      <c r="AA17" s="329"/>
      <c r="AB17" s="329"/>
      <c r="AC17" s="329"/>
      <c r="AD17" s="329"/>
      <c r="AE17" s="329"/>
      <c r="AF17" s="329"/>
      <c r="AG17" s="329"/>
      <c r="AH17" s="329"/>
      <c r="AI17" s="329"/>
      <c r="AJ17" s="285" t="str">
        <f>IF(AN15="250 or less",1,IF(AN15=300,0.967,IF(AN15=350,0.933,IF(AN15=400,0.9,IF(AN15=450,0.867,"")))))</f>
        <v/>
      </c>
      <c r="AK17" s="285"/>
      <c r="AL17" s="285"/>
      <c r="AM17" s="285"/>
      <c r="AN17" s="285"/>
      <c r="AO17" s="285"/>
      <c r="AP17" s="285"/>
      <c r="AQ17" s="285"/>
      <c r="AR17" s="285"/>
      <c r="AS17" s="285"/>
      <c r="AT17" s="285"/>
      <c r="AU17" s="285"/>
      <c r="AV17" s="285"/>
      <c r="AW17" s="285"/>
      <c r="AX17" s="285"/>
      <c r="AY17" s="285"/>
      <c r="AZ17" s="286"/>
    </row>
    <row r="18" spans="1:53" ht="43.5" customHeight="1" thickBot="1" x14ac:dyDescent="0.25">
      <c r="A18" s="328" t="s">
        <v>259</v>
      </c>
      <c r="B18" s="329"/>
      <c r="C18" s="329"/>
      <c r="D18" s="329"/>
      <c r="E18" s="329"/>
      <c r="F18" s="329"/>
      <c r="G18" s="329"/>
      <c r="H18" s="329"/>
      <c r="I18" s="329"/>
      <c r="J18" s="329"/>
      <c r="K18" s="392" t="str">
        <f>IF(ISBLANK(AM38),"",AM38)</f>
        <v/>
      </c>
      <c r="L18" s="392"/>
      <c r="M18" s="392"/>
      <c r="N18" s="392"/>
      <c r="O18" s="392"/>
      <c r="P18" s="392"/>
      <c r="Q18" s="392"/>
      <c r="R18" s="392"/>
      <c r="S18" s="392"/>
      <c r="T18" s="392"/>
      <c r="U18" s="392"/>
      <c r="V18" s="392"/>
      <c r="W18" s="392"/>
      <c r="X18" s="392"/>
      <c r="Y18" s="393"/>
      <c r="Z18" s="328" t="s">
        <v>260</v>
      </c>
      <c r="AA18" s="329"/>
      <c r="AB18" s="329"/>
      <c r="AC18" s="329"/>
      <c r="AD18" s="329"/>
      <c r="AE18" s="329"/>
      <c r="AF18" s="329"/>
      <c r="AG18" s="329"/>
      <c r="AH18" s="329"/>
      <c r="AI18" s="329"/>
      <c r="AJ18" s="329"/>
      <c r="AK18" s="392">
        <f>AQ189</f>
        <v>0</v>
      </c>
      <c r="AL18" s="392"/>
      <c r="AM18" s="392"/>
      <c r="AN18" s="392"/>
      <c r="AO18" s="392"/>
      <c r="AP18" s="392"/>
      <c r="AQ18" s="392"/>
      <c r="AR18" s="392"/>
      <c r="AS18" s="392"/>
      <c r="AT18" s="392"/>
      <c r="AU18" s="392"/>
      <c r="AV18" s="392"/>
      <c r="AW18" s="392"/>
      <c r="AX18" s="392"/>
      <c r="AY18" s="392"/>
      <c r="AZ18" s="393"/>
    </row>
    <row r="19" spans="1:53" ht="43.5" customHeight="1" thickBot="1" x14ac:dyDescent="0.25">
      <c r="A19" s="328" t="s">
        <v>261</v>
      </c>
      <c r="B19" s="329"/>
      <c r="C19" s="329"/>
      <c r="D19" s="329"/>
      <c r="E19" s="329"/>
      <c r="F19" s="329"/>
      <c r="G19" s="329"/>
      <c r="H19" s="370" t="str">
        <f>AS133</f>
        <v xml:space="preserve"> </v>
      </c>
      <c r="I19" s="285"/>
      <c r="J19" s="285"/>
      <c r="K19" s="285"/>
      <c r="L19" s="285"/>
      <c r="M19" s="285"/>
      <c r="N19" s="285"/>
      <c r="O19" s="285"/>
      <c r="P19" s="285"/>
      <c r="Q19" s="285"/>
      <c r="R19" s="285"/>
      <c r="S19" s="285"/>
      <c r="T19" s="285"/>
      <c r="U19" s="285"/>
      <c r="V19" s="285"/>
      <c r="W19" s="285"/>
      <c r="X19" s="285"/>
      <c r="Y19" s="286"/>
      <c r="Z19" s="328" t="s">
        <v>262</v>
      </c>
      <c r="AA19" s="329"/>
      <c r="AB19" s="329"/>
      <c r="AC19" s="329"/>
      <c r="AD19" s="329"/>
      <c r="AE19" s="329"/>
      <c r="AF19" s="329"/>
      <c r="AG19" s="329"/>
      <c r="AH19" s="329"/>
      <c r="AI19" s="329"/>
      <c r="AJ19" s="329"/>
      <c r="AK19" s="329"/>
      <c r="AL19" s="329"/>
      <c r="AM19" s="329"/>
      <c r="AN19" s="285" t="str">
        <f>S216</f>
        <v/>
      </c>
      <c r="AO19" s="285"/>
      <c r="AP19" s="285"/>
      <c r="AQ19" s="285"/>
      <c r="AR19" s="285"/>
      <c r="AS19" s="285"/>
      <c r="AT19" s="285"/>
      <c r="AU19" s="285"/>
      <c r="AV19" s="285"/>
      <c r="AW19" s="285"/>
      <c r="AX19" s="285"/>
      <c r="AY19" s="285"/>
      <c r="AZ19" s="286"/>
    </row>
    <row r="20" spans="1:53" ht="43.5" customHeight="1" thickBot="1" x14ac:dyDescent="0.25">
      <c r="A20" s="356"/>
      <c r="B20" s="357"/>
      <c r="C20" s="357"/>
      <c r="D20" s="357"/>
      <c r="E20" s="357"/>
      <c r="F20" s="357"/>
      <c r="G20" s="357"/>
      <c r="H20" s="648"/>
      <c r="I20" s="648"/>
      <c r="J20" s="648"/>
      <c r="K20" s="648"/>
      <c r="L20" s="648"/>
      <c r="M20" s="648"/>
      <c r="N20" s="648"/>
      <c r="O20" s="648"/>
      <c r="P20" s="648"/>
      <c r="Q20" s="648"/>
      <c r="R20" s="648"/>
      <c r="S20" s="648"/>
      <c r="T20" s="648"/>
      <c r="U20" s="648"/>
      <c r="V20" s="648"/>
      <c r="W20" s="648"/>
      <c r="X20" s="648"/>
      <c r="Y20" s="648"/>
      <c r="Z20" s="356" t="s">
        <v>1565</v>
      </c>
      <c r="AA20" s="357"/>
      <c r="AB20" s="357"/>
      <c r="AC20" s="357"/>
      <c r="AD20" s="357"/>
      <c r="AE20" s="357"/>
      <c r="AF20" s="357"/>
      <c r="AG20" s="357"/>
      <c r="AH20" s="357"/>
      <c r="AI20" s="357"/>
      <c r="AJ20" s="357"/>
      <c r="AK20" s="357"/>
      <c r="AL20" s="357"/>
      <c r="AM20" s="357"/>
      <c r="AN20" s="373" t="e">
        <f>((R12)*(AM12))/((2)*(H13))/H17*100</f>
        <v>#DIV/0!</v>
      </c>
      <c r="AO20" s="373"/>
      <c r="AP20" s="373"/>
      <c r="AQ20" s="373"/>
      <c r="AR20" s="373"/>
      <c r="AS20" s="373"/>
      <c r="AT20" s="373"/>
      <c r="AU20" s="373"/>
      <c r="AV20" s="373"/>
      <c r="AW20" s="373"/>
      <c r="AX20" s="373"/>
      <c r="AY20" s="373"/>
      <c r="AZ20" s="374"/>
    </row>
    <row r="21" spans="1:53" ht="43.5" customHeight="1" thickBot="1" x14ac:dyDescent="0.25">
      <c r="A21" s="353" t="s">
        <v>263</v>
      </c>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4"/>
      <c r="AN21" s="354"/>
      <c r="AO21" s="354"/>
      <c r="AP21" s="354"/>
      <c r="AQ21" s="354"/>
      <c r="AR21" s="354"/>
      <c r="AS21" s="354"/>
      <c r="AT21" s="354"/>
      <c r="AU21" s="354"/>
      <c r="AV21" s="354"/>
      <c r="AW21" s="354"/>
      <c r="AX21" s="354"/>
      <c r="AY21" s="354"/>
      <c r="AZ21" s="416"/>
    </row>
    <row r="22" spans="1:53" ht="70.5" customHeight="1" thickBot="1" x14ac:dyDescent="0.25">
      <c r="A22" s="423" t="s">
        <v>430</v>
      </c>
      <c r="B22" s="421"/>
      <c r="C22" s="421"/>
      <c r="D22" s="421"/>
      <c r="E22" s="421"/>
      <c r="F22" s="421"/>
      <c r="G22" s="421"/>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4"/>
      <c r="AV22" s="424"/>
      <c r="AW22" s="424"/>
      <c r="AX22" s="424"/>
      <c r="AY22" s="424"/>
      <c r="AZ22" s="425"/>
    </row>
    <row r="23" spans="1:53" ht="35.25" customHeight="1" thickBot="1" x14ac:dyDescent="0.25">
      <c r="A23" s="436" t="s">
        <v>1543</v>
      </c>
      <c r="B23" s="436"/>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7"/>
      <c r="AH23" s="399"/>
      <c r="AI23" s="399"/>
      <c r="AJ23" s="399"/>
      <c r="AK23" s="399"/>
      <c r="AL23" s="399"/>
      <c r="AM23" s="399"/>
      <c r="AN23" s="399"/>
      <c r="AO23" s="399"/>
      <c r="AP23" s="399"/>
      <c r="AQ23" s="399"/>
      <c r="AR23" s="399"/>
      <c r="AS23" s="399"/>
      <c r="AT23" s="399"/>
      <c r="AU23" s="399"/>
      <c r="AV23" s="399"/>
      <c r="AW23" s="399"/>
      <c r="AX23" s="399"/>
      <c r="AY23" s="399"/>
      <c r="AZ23" s="400"/>
    </row>
    <row r="24" spans="1:53" ht="21" customHeight="1" x14ac:dyDescent="0.2">
      <c r="A24" s="430" t="s">
        <v>1552</v>
      </c>
      <c r="B24" s="430"/>
      <c r="C24" s="430"/>
      <c r="D24" s="430"/>
      <c r="E24" s="430"/>
      <c r="F24" s="430"/>
      <c r="G24" s="430"/>
      <c r="H24" s="430"/>
      <c r="I24" s="430"/>
      <c r="J24" s="430"/>
      <c r="K24" s="430"/>
      <c r="L24" s="432"/>
      <c r="M24" s="433"/>
      <c r="N24" s="433"/>
      <c r="O24" s="433"/>
      <c r="P24" s="433"/>
      <c r="Q24" s="433"/>
      <c r="R24" s="433"/>
      <c r="S24" s="433"/>
      <c r="T24" s="433"/>
      <c r="U24" s="433"/>
      <c r="V24" s="450" t="s">
        <v>1551</v>
      </c>
      <c r="W24" s="451"/>
      <c r="X24" s="451"/>
      <c r="Y24" s="451"/>
      <c r="Z24" s="452"/>
      <c r="AA24" s="456"/>
      <c r="AB24" s="456"/>
      <c r="AC24" s="456"/>
      <c r="AD24" s="456"/>
      <c r="AE24" s="456"/>
      <c r="AF24" s="456"/>
      <c r="AG24" s="456"/>
      <c r="AH24" s="456"/>
      <c r="AI24" s="456"/>
      <c r="AJ24" s="456"/>
      <c r="AK24" s="456"/>
      <c r="AL24" s="456"/>
      <c r="AM24" s="456"/>
      <c r="AN24" s="456"/>
      <c r="AO24" s="456"/>
      <c r="AP24" s="456"/>
      <c r="AQ24" s="456"/>
      <c r="AR24" s="456"/>
      <c r="AS24" s="456"/>
      <c r="AT24" s="456"/>
      <c r="AU24" s="456"/>
      <c r="AV24" s="456"/>
      <c r="AW24" s="456"/>
      <c r="AX24" s="456"/>
      <c r="AY24" s="456"/>
      <c r="AZ24" s="457"/>
    </row>
    <row r="25" spans="1:53" ht="13.5" customHeight="1" thickBot="1" x14ac:dyDescent="0.25">
      <c r="A25" s="431"/>
      <c r="B25" s="431"/>
      <c r="C25" s="431"/>
      <c r="D25" s="431"/>
      <c r="E25" s="431"/>
      <c r="F25" s="431"/>
      <c r="G25" s="431"/>
      <c r="H25" s="431"/>
      <c r="I25" s="431"/>
      <c r="J25" s="431"/>
      <c r="K25" s="431"/>
      <c r="L25" s="434"/>
      <c r="M25" s="435"/>
      <c r="N25" s="435"/>
      <c r="O25" s="435"/>
      <c r="P25" s="435"/>
      <c r="Q25" s="435"/>
      <c r="R25" s="435"/>
      <c r="S25" s="435"/>
      <c r="T25" s="435"/>
      <c r="U25" s="435"/>
      <c r="V25" s="453"/>
      <c r="W25" s="454"/>
      <c r="X25" s="454"/>
      <c r="Y25" s="454"/>
      <c r="Z25" s="455"/>
      <c r="AA25" s="458"/>
      <c r="AB25" s="458"/>
      <c r="AC25" s="458"/>
      <c r="AD25" s="458"/>
      <c r="AE25" s="458"/>
      <c r="AF25" s="458"/>
      <c r="AG25" s="458"/>
      <c r="AH25" s="458"/>
      <c r="AI25" s="458"/>
      <c r="AJ25" s="458"/>
      <c r="AK25" s="458"/>
      <c r="AL25" s="458"/>
      <c r="AM25" s="458"/>
      <c r="AN25" s="458"/>
      <c r="AO25" s="458"/>
      <c r="AP25" s="458"/>
      <c r="AQ25" s="458"/>
      <c r="AR25" s="458"/>
      <c r="AS25" s="458"/>
      <c r="AT25" s="458"/>
      <c r="AU25" s="458"/>
      <c r="AV25" s="458"/>
      <c r="AW25" s="458"/>
      <c r="AX25" s="458"/>
      <c r="AY25" s="458"/>
      <c r="AZ25" s="459"/>
    </row>
    <row r="26" spans="1:53" ht="32.25" customHeight="1" thickBot="1" x14ac:dyDescent="0.25">
      <c r="A26" s="316" t="s">
        <v>1550</v>
      </c>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7"/>
      <c r="AH26" s="318"/>
      <c r="AI26" s="319"/>
      <c r="AJ26" s="319"/>
      <c r="AK26" s="319"/>
      <c r="AL26" s="319"/>
      <c r="AM26" s="319"/>
      <c r="AN26" s="319"/>
      <c r="AO26" s="319"/>
      <c r="AP26" s="319"/>
      <c r="AQ26" s="319"/>
      <c r="AR26" s="319"/>
      <c r="AS26" s="319"/>
      <c r="AT26" s="319"/>
      <c r="AU26" s="319"/>
      <c r="AV26" s="319"/>
      <c r="AW26" s="319"/>
      <c r="AX26" s="319"/>
      <c r="AY26" s="319"/>
      <c r="AZ26" s="320"/>
    </row>
    <row r="27" spans="1:53" ht="34.5" customHeight="1" thickBot="1" x14ac:dyDescent="0.25">
      <c r="A27" s="417" t="s">
        <v>431</v>
      </c>
      <c r="B27" s="418"/>
      <c r="C27" s="418"/>
      <c r="D27" s="418"/>
      <c r="E27" s="418"/>
      <c r="F27" s="418"/>
      <c r="G27" s="419"/>
      <c r="H27" s="423"/>
      <c r="I27" s="421"/>
      <c r="J27" s="421"/>
      <c r="K27" s="421"/>
      <c r="L27" s="421"/>
      <c r="M27" s="421"/>
      <c r="N27" s="421"/>
      <c r="O27" s="421"/>
      <c r="P27" s="421"/>
      <c r="Q27" s="421"/>
      <c r="R27" s="421"/>
      <c r="S27" s="421"/>
      <c r="T27" s="421"/>
      <c r="U27" s="421"/>
      <c r="V27" s="421"/>
      <c r="W27" s="421"/>
      <c r="X27" s="421"/>
      <c r="Y27" s="422"/>
      <c r="Z27" s="417" t="s">
        <v>432</v>
      </c>
      <c r="AA27" s="418"/>
      <c r="AB27" s="418"/>
      <c r="AC27" s="418"/>
      <c r="AD27" s="418"/>
      <c r="AE27" s="418"/>
      <c r="AF27" s="418"/>
      <c r="AG27" s="419"/>
      <c r="AH27" s="420"/>
      <c r="AI27" s="421"/>
      <c r="AJ27" s="421"/>
      <c r="AK27" s="421"/>
      <c r="AL27" s="421"/>
      <c r="AM27" s="421"/>
      <c r="AN27" s="421"/>
      <c r="AO27" s="421"/>
      <c r="AP27" s="421"/>
      <c r="AQ27" s="421"/>
      <c r="AR27" s="421"/>
      <c r="AS27" s="421"/>
      <c r="AT27" s="421"/>
      <c r="AU27" s="421"/>
      <c r="AV27" s="421"/>
      <c r="AW27" s="421"/>
      <c r="AX27" s="421"/>
      <c r="AY27" s="421"/>
      <c r="AZ27" s="422"/>
    </row>
    <row r="28" spans="1:53" ht="21.75" customHeight="1" thickBot="1" x14ac:dyDescent="0.25">
      <c r="A28" s="418"/>
      <c r="B28" s="418"/>
      <c r="C28" s="418"/>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18"/>
      <c r="AX28" s="418"/>
      <c r="AY28" s="418"/>
      <c r="AZ28" s="418"/>
    </row>
    <row r="29" spans="1:53" ht="24" customHeight="1" x14ac:dyDescent="0.2">
      <c r="A29" s="372" t="s">
        <v>1564</v>
      </c>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row>
    <row r="30" spans="1:53" ht="25.5" customHeight="1" x14ac:dyDescent="0.2"/>
    <row r="31" spans="1:53" ht="2.25" customHeight="1" x14ac:dyDescent="0.4">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 customHeight="1" x14ac:dyDescent="0.4">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23" t="s">
        <v>250</v>
      </c>
      <c r="AG32" s="223"/>
      <c r="AH32" s="223"/>
      <c r="AI32" s="223"/>
      <c r="AJ32" s="223"/>
      <c r="AK32" s="223"/>
      <c r="AL32" s="223"/>
      <c r="AM32" s="223"/>
      <c r="AN32" s="223"/>
      <c r="AO32" s="223"/>
      <c r="AP32" s="223"/>
      <c r="AQ32" s="223"/>
      <c r="AR32" s="223"/>
      <c r="AS32" s="223"/>
      <c r="AT32" s="223"/>
      <c r="AU32" s="223"/>
      <c r="AV32" s="223"/>
      <c r="AW32" s="223"/>
      <c r="AX32" s="223"/>
      <c r="AY32" s="223"/>
      <c r="AZ32" s="223"/>
      <c r="BA32" s="223"/>
    </row>
    <row r="33" spans="1:77" ht="18" customHeight="1" x14ac:dyDescent="0.4">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row>
    <row r="34" spans="1:77" ht="18" customHeight="1" x14ac:dyDescent="0.4">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77"/>
      <c r="AL34" s="77"/>
      <c r="AM34" s="77"/>
      <c r="AN34" s="77"/>
      <c r="AO34" s="21"/>
      <c r="AP34" s="394" t="s">
        <v>251</v>
      </c>
      <c r="AQ34" s="394"/>
      <c r="AR34" s="394"/>
      <c r="AS34" s="394"/>
      <c r="AT34" s="394"/>
      <c r="AU34" s="394"/>
      <c r="AV34" s="394"/>
      <c r="AW34" s="394"/>
      <c r="AX34" s="394"/>
      <c r="AY34" s="394"/>
      <c r="AZ34" s="394"/>
      <c r="BA34" s="394"/>
    </row>
    <row r="35" spans="1:77" ht="18" customHeight="1" x14ac:dyDescent="0.4">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77"/>
      <c r="AO35" s="394"/>
      <c r="AP35" s="394"/>
      <c r="AQ35" s="394"/>
      <c r="AR35" s="394"/>
      <c r="AS35" s="394"/>
      <c r="AT35" s="394"/>
      <c r="AU35" s="394"/>
      <c r="AV35" s="394"/>
      <c r="AW35" s="394"/>
      <c r="AX35" s="394"/>
      <c r="AY35" s="394"/>
      <c r="AZ35" s="394"/>
      <c r="BA35" s="394"/>
      <c r="BB35" s="157"/>
    </row>
    <row r="36" spans="1:77" ht="25.5" customHeight="1" x14ac:dyDescent="0.4">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77"/>
      <c r="AO36" s="77"/>
      <c r="AP36" s="77"/>
      <c r="AQ36" s="81"/>
      <c r="AR36" s="81"/>
      <c r="AS36" s="81"/>
      <c r="AT36" s="81"/>
      <c r="AU36" s="81"/>
      <c r="AV36" s="81"/>
      <c r="AW36" s="81"/>
      <c r="AX36" s="81"/>
      <c r="AY36" s="81"/>
      <c r="AZ36" s="81"/>
      <c r="BA36" s="81"/>
    </row>
    <row r="37" spans="1:77" ht="25.5" customHeight="1" thickBot="1" x14ac:dyDescent="0.25">
      <c r="A37" s="395" t="s">
        <v>264</v>
      </c>
      <c r="B37" s="395"/>
      <c r="C37" s="395"/>
      <c r="D37" s="395"/>
      <c r="E37" s="395"/>
      <c r="F37" s="395"/>
      <c r="G37" s="395"/>
    </row>
    <row r="38" spans="1:77" ht="42.75" customHeight="1" thickBot="1" x14ac:dyDescent="0.25">
      <c r="A38" s="368" t="s">
        <v>1546</v>
      </c>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4"/>
      <c r="AM38" s="280" t="str">
        <f>IF(ISBLANK(AS156),"",AS156)</f>
        <v/>
      </c>
      <c r="AN38" s="285"/>
      <c r="AO38" s="285"/>
      <c r="AP38" s="285"/>
      <c r="AQ38" s="285"/>
      <c r="AR38" s="285"/>
      <c r="AS38" s="285"/>
      <c r="AT38" s="285"/>
      <c r="AU38" s="285"/>
      <c r="AV38" s="285"/>
      <c r="AW38" s="286"/>
      <c r="AX38" s="283" t="s">
        <v>265</v>
      </c>
      <c r="AY38" s="283"/>
      <c r="AZ38" s="284"/>
    </row>
    <row r="39" spans="1:77" ht="0.75" customHeight="1" thickBot="1" x14ac:dyDescent="0.25"/>
    <row r="40" spans="1:77" ht="43.5" customHeight="1" thickBot="1" x14ac:dyDescent="0.25">
      <c r="A40" s="368" t="s">
        <v>1549</v>
      </c>
      <c r="B40" s="323"/>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4"/>
      <c r="AM40" s="280" t="str">
        <f>J209</f>
        <v/>
      </c>
      <c r="AN40" s="281"/>
      <c r="AO40" s="281"/>
      <c r="AP40" s="281"/>
      <c r="AQ40" s="281"/>
      <c r="AR40" s="281"/>
      <c r="AS40" s="281"/>
      <c r="AT40" s="281"/>
      <c r="AU40" s="281"/>
      <c r="AV40" s="281"/>
      <c r="AW40" s="282"/>
      <c r="AX40" s="283" t="s">
        <v>265</v>
      </c>
      <c r="AY40" s="283"/>
      <c r="AZ40" s="284"/>
    </row>
    <row r="41" spans="1:77" ht="43.5" customHeight="1" thickBot="1" x14ac:dyDescent="0.25">
      <c r="A41" s="321" t="s">
        <v>1548</v>
      </c>
      <c r="B41" s="322"/>
      <c r="C41" s="322"/>
      <c r="D41" s="322"/>
      <c r="E41" s="322"/>
      <c r="F41" s="322"/>
      <c r="G41" s="322"/>
      <c r="H41" s="322"/>
      <c r="I41" s="322"/>
      <c r="J41" s="322"/>
      <c r="K41" s="322"/>
      <c r="L41" s="322"/>
      <c r="M41" s="322"/>
      <c r="N41" s="322"/>
      <c r="O41" s="322"/>
      <c r="P41" s="322"/>
      <c r="Q41" s="322"/>
      <c r="R41" s="323"/>
      <c r="S41" s="323"/>
      <c r="T41" s="323"/>
      <c r="U41" s="323"/>
      <c r="V41" s="323"/>
      <c r="W41" s="323"/>
      <c r="X41" s="323"/>
      <c r="Y41" s="323"/>
      <c r="Z41" s="323"/>
      <c r="AA41" s="323"/>
      <c r="AB41" s="323"/>
      <c r="AC41" s="323"/>
      <c r="AD41" s="323"/>
      <c r="AE41" s="323"/>
      <c r="AF41" s="323"/>
      <c r="AG41" s="323"/>
      <c r="AH41" s="323"/>
      <c r="AI41" s="323"/>
      <c r="AJ41" s="323"/>
      <c r="AK41" s="323"/>
      <c r="AL41" s="324"/>
      <c r="AM41" s="280" t="str">
        <f>S216</f>
        <v/>
      </c>
      <c r="AN41" s="281"/>
      <c r="AO41" s="281"/>
      <c r="AP41" s="281"/>
      <c r="AQ41" s="281"/>
      <c r="AR41" s="281"/>
      <c r="AS41" s="281"/>
      <c r="AT41" s="281"/>
      <c r="AU41" s="281"/>
      <c r="AV41" s="281"/>
      <c r="AW41" s="282"/>
      <c r="AX41" s="283" t="s">
        <v>265</v>
      </c>
      <c r="AY41" s="283"/>
      <c r="AZ41" s="284"/>
    </row>
    <row r="42" spans="1:77" ht="43.5" customHeight="1" thickBot="1" x14ac:dyDescent="0.25">
      <c r="A42" s="310" t="s">
        <v>1547</v>
      </c>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2"/>
      <c r="AM42" s="369" t="str">
        <f>IF(ISBLANK(AC221),"",AC221)</f>
        <v/>
      </c>
      <c r="AN42" s="370"/>
      <c r="AO42" s="370"/>
      <c r="AP42" s="370"/>
      <c r="AQ42" s="370"/>
      <c r="AR42" s="370"/>
      <c r="AS42" s="370"/>
      <c r="AT42" s="370"/>
      <c r="AU42" s="370"/>
      <c r="AV42" s="370"/>
      <c r="AW42" s="371"/>
      <c r="AX42" s="309" t="s">
        <v>265</v>
      </c>
      <c r="AY42" s="283"/>
      <c r="AZ42" s="284"/>
    </row>
    <row r="43" spans="1:77" ht="43.5" customHeight="1" thickBot="1" x14ac:dyDescent="0.25">
      <c r="A43" s="313" t="s">
        <v>1544</v>
      </c>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5"/>
      <c r="AM43" s="369" t="str">
        <f>IF(ISBLANK(D221),"",D221)</f>
        <v/>
      </c>
      <c r="AN43" s="370"/>
      <c r="AO43" s="370"/>
      <c r="AP43" s="370"/>
      <c r="AQ43" s="370"/>
      <c r="AR43" s="370"/>
      <c r="AS43" s="370"/>
      <c r="AT43" s="370"/>
      <c r="AU43" s="370"/>
      <c r="AV43" s="370"/>
      <c r="AW43" s="371"/>
      <c r="AX43" s="309"/>
      <c r="AY43" s="283"/>
      <c r="AZ43" s="284"/>
    </row>
    <row r="44" spans="1:77" ht="43.5" customHeight="1" thickBot="1" x14ac:dyDescent="0.25">
      <c r="A44" s="368" t="s">
        <v>1545</v>
      </c>
      <c r="B44" s="323"/>
      <c r="C44" s="323"/>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4"/>
      <c r="AM44" s="291" t="e">
        <f>AQ192</f>
        <v>#DIV/0!</v>
      </c>
      <c r="AN44" s="292"/>
      <c r="AO44" s="292"/>
      <c r="AP44" s="292"/>
      <c r="AQ44" s="292"/>
      <c r="AR44" s="292"/>
      <c r="AS44" s="292"/>
      <c r="AT44" s="292"/>
      <c r="AU44" s="292"/>
      <c r="AV44" s="292"/>
      <c r="AW44" s="293"/>
      <c r="AX44" s="283" t="s">
        <v>265</v>
      </c>
      <c r="AY44" s="283"/>
      <c r="AZ44" s="284"/>
      <c r="BF44" s="335" t="s">
        <v>1563</v>
      </c>
      <c r="BG44" s="336"/>
      <c r="BH44" s="336"/>
      <c r="BI44" s="336"/>
      <c r="BJ44" s="336"/>
      <c r="BK44" s="336"/>
      <c r="BL44" s="336"/>
      <c r="BM44" s="336"/>
      <c r="BN44" s="336"/>
      <c r="BO44" s="336"/>
      <c r="BP44" s="336"/>
      <c r="BQ44" s="336"/>
      <c r="BR44" s="336"/>
      <c r="BS44" s="336"/>
      <c r="BT44" s="336"/>
      <c r="BU44" s="336"/>
      <c r="BV44" s="336"/>
      <c r="BW44" s="336"/>
      <c r="BX44" s="336"/>
      <c r="BY44" s="337"/>
    </row>
    <row r="45" spans="1:77" ht="12" customHeight="1" x14ac:dyDescent="0.2">
      <c r="A45" s="294" t="s">
        <v>1554</v>
      </c>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6"/>
      <c r="AM45" s="359"/>
      <c r="AN45" s="360"/>
      <c r="AO45" s="360"/>
      <c r="AP45" s="360"/>
      <c r="AQ45" s="360"/>
      <c r="AR45" s="360"/>
      <c r="AS45" s="360"/>
      <c r="AT45" s="360"/>
      <c r="AU45" s="360"/>
      <c r="AV45" s="360"/>
      <c r="AW45" s="361"/>
      <c r="AX45" s="287" t="s">
        <v>265</v>
      </c>
      <c r="AY45" s="287"/>
      <c r="AZ45" s="288"/>
      <c r="BH45" s="338"/>
      <c r="BI45" s="338"/>
      <c r="BJ45" s="338"/>
      <c r="BK45" s="338"/>
      <c r="BL45" s="338"/>
      <c r="BM45" s="338"/>
      <c r="BN45" s="338"/>
      <c r="BO45" s="338"/>
      <c r="BP45" s="338"/>
      <c r="BQ45" s="338"/>
      <c r="BR45" s="338"/>
      <c r="BS45" s="338"/>
      <c r="BT45" s="338"/>
      <c r="BU45" s="338"/>
      <c r="BV45" s="338"/>
      <c r="BW45" s="338"/>
      <c r="BX45" s="338"/>
      <c r="BY45" s="338"/>
    </row>
    <row r="46" spans="1:77" ht="15" customHeight="1" thickBot="1" x14ac:dyDescent="0.25">
      <c r="A46" s="297"/>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9"/>
      <c r="AM46" s="362"/>
      <c r="AN46" s="363"/>
      <c r="AO46" s="363"/>
      <c r="AP46" s="363"/>
      <c r="AQ46" s="363"/>
      <c r="AR46" s="363"/>
      <c r="AS46" s="363"/>
      <c r="AT46" s="363"/>
      <c r="AU46" s="363"/>
      <c r="AV46" s="363"/>
      <c r="AW46" s="364"/>
      <c r="AX46" s="289"/>
      <c r="AY46" s="289"/>
      <c r="AZ46" s="290"/>
    </row>
    <row r="47" spans="1:77" ht="69" customHeight="1" thickBot="1" x14ac:dyDescent="0.25">
      <c r="A47" s="297"/>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9"/>
      <c r="AM47" s="362"/>
      <c r="AN47" s="363"/>
      <c r="AO47" s="363"/>
      <c r="AP47" s="363"/>
      <c r="AQ47" s="363"/>
      <c r="AR47" s="363"/>
      <c r="AS47" s="363"/>
      <c r="AT47" s="363"/>
      <c r="AU47" s="363"/>
      <c r="AV47" s="363"/>
      <c r="AW47" s="364"/>
      <c r="AX47" s="289"/>
      <c r="AY47" s="289"/>
      <c r="AZ47" s="290"/>
      <c r="BH47" s="257" t="s">
        <v>1555</v>
      </c>
      <c r="BI47" s="258"/>
      <c r="BJ47" s="258"/>
      <c r="BK47" s="258"/>
      <c r="BL47" s="258"/>
      <c r="BM47" s="258"/>
      <c r="BN47" s="258"/>
      <c r="BO47" s="258"/>
      <c r="BP47" s="258"/>
      <c r="BQ47" s="258"/>
      <c r="BR47" s="258"/>
      <c r="BS47" s="258"/>
      <c r="BT47" s="258"/>
      <c r="BU47" s="258"/>
      <c r="BV47" s="258"/>
      <c r="BW47" s="258"/>
      <c r="BX47" s="258"/>
      <c r="BY47" s="259"/>
    </row>
    <row r="48" spans="1:77" ht="43.5" customHeight="1" thickBot="1" x14ac:dyDescent="0.25">
      <c r="A48" s="297"/>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9"/>
      <c r="AM48" s="362"/>
      <c r="AN48" s="363"/>
      <c r="AO48" s="363"/>
      <c r="AP48" s="363"/>
      <c r="AQ48" s="363"/>
      <c r="AR48" s="363"/>
      <c r="AS48" s="363"/>
      <c r="AT48" s="363"/>
      <c r="AU48" s="363"/>
      <c r="AV48" s="363"/>
      <c r="AW48" s="364"/>
      <c r="AX48" s="289"/>
      <c r="AY48" s="289"/>
      <c r="AZ48" s="290"/>
    </row>
    <row r="49" spans="1:77" ht="43.5" customHeight="1" x14ac:dyDescent="0.2">
      <c r="A49" s="294" t="s">
        <v>1553</v>
      </c>
      <c r="B49" s="295"/>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6"/>
      <c r="AM49" s="300"/>
      <c r="AN49" s="301"/>
      <c r="AO49" s="301"/>
      <c r="AP49" s="301"/>
      <c r="AQ49" s="301"/>
      <c r="AR49" s="301"/>
      <c r="AS49" s="301"/>
      <c r="AT49" s="301"/>
      <c r="AU49" s="301"/>
      <c r="AV49" s="301"/>
      <c r="AW49" s="302"/>
      <c r="AX49" s="287" t="s">
        <v>265</v>
      </c>
      <c r="AY49" s="287"/>
      <c r="AZ49" s="288"/>
    </row>
    <row r="50" spans="1:77" ht="43.5" customHeight="1" x14ac:dyDescent="0.2">
      <c r="A50" s="297"/>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9"/>
      <c r="AM50" s="303"/>
      <c r="AN50" s="304"/>
      <c r="AO50" s="304"/>
      <c r="AP50" s="304"/>
      <c r="AQ50" s="304"/>
      <c r="AR50" s="304"/>
      <c r="AS50" s="304"/>
      <c r="AT50" s="304"/>
      <c r="AU50" s="304"/>
      <c r="AV50" s="304"/>
      <c r="AW50" s="305"/>
      <c r="AX50" s="289"/>
      <c r="AY50" s="289"/>
      <c r="AZ50" s="290"/>
      <c r="BI50" s="338"/>
      <c r="BJ50" s="338"/>
      <c r="BK50" s="338"/>
      <c r="BL50" s="338"/>
      <c r="BM50" s="338"/>
      <c r="BN50" s="338"/>
      <c r="BO50" s="338"/>
      <c r="BP50" s="338"/>
      <c r="BQ50" s="338"/>
      <c r="BR50" s="338"/>
      <c r="BS50" s="338"/>
      <c r="BT50" s="338"/>
      <c r="BU50" s="338"/>
      <c r="BV50" s="338"/>
      <c r="BW50" s="338"/>
      <c r="BX50" s="338"/>
      <c r="BY50" s="338"/>
    </row>
    <row r="51" spans="1:77" ht="43.5" customHeight="1" x14ac:dyDescent="0.2">
      <c r="A51" s="297"/>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9"/>
      <c r="AM51" s="303"/>
      <c r="AN51" s="304"/>
      <c r="AO51" s="304"/>
      <c r="AP51" s="304"/>
      <c r="AQ51" s="304"/>
      <c r="AR51" s="304"/>
      <c r="AS51" s="304"/>
      <c r="AT51" s="304"/>
      <c r="AU51" s="304"/>
      <c r="AV51" s="304"/>
      <c r="AW51" s="305"/>
      <c r="AX51" s="289"/>
      <c r="AY51" s="289"/>
      <c r="AZ51" s="290"/>
    </row>
    <row r="52" spans="1:77" ht="43.5" customHeight="1" thickBot="1" x14ac:dyDescent="0.25">
      <c r="A52" s="297"/>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9"/>
      <c r="AM52" s="306"/>
      <c r="AN52" s="307"/>
      <c r="AO52" s="307"/>
      <c r="AP52" s="307"/>
      <c r="AQ52" s="307"/>
      <c r="AR52" s="307"/>
      <c r="AS52" s="307"/>
      <c r="AT52" s="307"/>
      <c r="AU52" s="307"/>
      <c r="AV52" s="307"/>
      <c r="AW52" s="308"/>
      <c r="AX52" s="289"/>
      <c r="AY52" s="289"/>
      <c r="AZ52" s="290"/>
      <c r="BX52" s="159"/>
    </row>
    <row r="53" spans="1:77" ht="43.5" customHeight="1" thickBot="1" x14ac:dyDescent="0.25">
      <c r="A53" s="325" t="s">
        <v>407</v>
      </c>
      <c r="B53" s="326"/>
      <c r="C53" s="326"/>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7"/>
      <c r="AM53" s="280" t="e">
        <f>MIN(AM38,AM40,AM41,AM42,AM43,AM44,AM45,AM49)</f>
        <v>#DIV/0!</v>
      </c>
      <c r="AN53" s="285"/>
      <c r="AO53" s="285"/>
      <c r="AP53" s="285"/>
      <c r="AQ53" s="285"/>
      <c r="AR53" s="285"/>
      <c r="AS53" s="285"/>
      <c r="AT53" s="285"/>
      <c r="AU53" s="285"/>
      <c r="AV53" s="285"/>
      <c r="AW53" s="286"/>
      <c r="AX53" s="283" t="s">
        <v>265</v>
      </c>
      <c r="AY53" s="283"/>
      <c r="AZ53" s="284"/>
    </row>
    <row r="54" spans="1:77" ht="43.5" customHeight="1" x14ac:dyDescent="0.2">
      <c r="A54" s="389" t="s">
        <v>371</v>
      </c>
      <c r="B54" s="390"/>
      <c r="C54" s="390"/>
      <c r="D54" s="390"/>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390"/>
      <c r="AJ54" s="390"/>
      <c r="AK54" s="390"/>
      <c r="AL54" s="390"/>
      <c r="AM54" s="390"/>
      <c r="AN54" s="390"/>
      <c r="AO54" s="390"/>
      <c r="AP54" s="390"/>
      <c r="AQ54" s="390"/>
      <c r="AR54" s="390"/>
      <c r="AS54" s="390"/>
      <c r="AT54" s="390"/>
      <c r="AU54" s="390"/>
      <c r="AV54" s="390"/>
      <c r="AW54" s="390"/>
      <c r="AX54" s="390"/>
      <c r="AY54" s="390"/>
      <c r="AZ54" s="391"/>
    </row>
    <row r="55" spans="1:77" ht="43.5" customHeight="1" thickBot="1" x14ac:dyDescent="0.25">
      <c r="A55" s="339" t="s">
        <v>372</v>
      </c>
      <c r="B55" s="340"/>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0"/>
      <c r="AY55" s="340"/>
      <c r="AZ55" s="341"/>
    </row>
    <row r="56" spans="1:77" ht="25.5" customHeight="1" x14ac:dyDescent="0.2"/>
    <row r="57" spans="1:77" ht="25.5" customHeight="1" x14ac:dyDescent="0.2"/>
    <row r="58" spans="1:77" ht="25.5" customHeight="1" x14ac:dyDescent="0.2"/>
    <row r="59" spans="1:77" ht="25.5" customHeight="1" x14ac:dyDescent="0.4">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23" t="s">
        <v>250</v>
      </c>
      <c r="AG59" s="223"/>
      <c r="AH59" s="223"/>
      <c r="AI59" s="223"/>
      <c r="AJ59" s="223"/>
      <c r="AK59" s="223"/>
      <c r="AL59" s="223"/>
      <c r="AM59" s="223"/>
      <c r="AN59" s="223"/>
      <c r="AO59" s="223"/>
      <c r="AP59" s="223"/>
      <c r="AQ59" s="223"/>
      <c r="AR59" s="223"/>
      <c r="AS59" s="223"/>
      <c r="AT59" s="223"/>
      <c r="AU59" s="223"/>
      <c r="AV59" s="223"/>
      <c r="AW59" s="223"/>
      <c r="AX59" s="223"/>
      <c r="AY59" s="223"/>
      <c r="AZ59" s="223"/>
      <c r="BA59" s="223"/>
    </row>
    <row r="60" spans="1:77" ht="5.25" customHeight="1" x14ac:dyDescent="0.4">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23"/>
      <c r="AG60" s="223"/>
      <c r="AH60" s="223"/>
      <c r="AI60" s="223"/>
      <c r="AJ60" s="223"/>
      <c r="AK60" s="223"/>
      <c r="AL60" s="223"/>
      <c r="AM60" s="223"/>
      <c r="AN60" s="223"/>
      <c r="AO60" s="223"/>
      <c r="AP60" s="223"/>
      <c r="AQ60" s="223"/>
      <c r="AR60" s="223"/>
      <c r="AS60" s="223"/>
      <c r="AT60" s="223"/>
      <c r="AU60" s="223"/>
      <c r="AV60" s="223"/>
      <c r="AW60" s="223"/>
      <c r="AX60" s="223"/>
      <c r="AY60" s="223"/>
      <c r="AZ60" s="223"/>
      <c r="BA60" s="223"/>
    </row>
    <row r="61" spans="1:77" ht="18" customHeight="1" x14ac:dyDescent="0.4">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24" t="s">
        <v>251</v>
      </c>
      <c r="AL61" s="224"/>
      <c r="AM61" s="224"/>
      <c r="AN61" s="224"/>
      <c r="AO61" s="224"/>
      <c r="AP61" s="224"/>
      <c r="AQ61" s="224"/>
      <c r="AR61" s="224"/>
      <c r="AS61" s="224"/>
      <c r="AT61" s="224"/>
      <c r="AU61" s="224"/>
      <c r="AV61" s="224"/>
      <c r="AW61" s="224"/>
      <c r="AX61" s="224"/>
      <c r="AY61" s="224"/>
      <c r="AZ61" s="224"/>
      <c r="BA61" s="224"/>
    </row>
    <row r="62" spans="1:77" ht="18" customHeight="1" thickBot="1" x14ac:dyDescent="0.4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5"/>
      <c r="AO62" s="225"/>
      <c r="AP62" s="225"/>
      <c r="AQ62" s="225"/>
      <c r="AR62" s="225"/>
      <c r="AS62" s="225"/>
      <c r="AT62" s="225"/>
      <c r="AU62" s="225"/>
      <c r="AV62" s="225"/>
      <c r="AW62" s="225"/>
      <c r="AX62" s="225"/>
      <c r="AY62" s="225"/>
      <c r="AZ62" s="225"/>
      <c r="BA62" s="225"/>
    </row>
    <row r="63" spans="1:77" ht="25.5" customHeight="1" x14ac:dyDescent="0.2"/>
    <row r="64" spans="1:77" ht="25.5" customHeight="1" thickBot="1" x14ac:dyDescent="0.25">
      <c r="A64" s="396" t="s">
        <v>266</v>
      </c>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row>
    <row r="65" spans="1:75" ht="28.5" customHeight="1" x14ac:dyDescent="0.2">
      <c r="A65" s="294" t="s">
        <v>373</v>
      </c>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6"/>
      <c r="BB65" s="32"/>
      <c r="BC65" s="32"/>
      <c r="BD65" s="32"/>
      <c r="BE65" s="32"/>
      <c r="BF65" s="32"/>
      <c r="BG65" s="32"/>
      <c r="BH65" s="32"/>
      <c r="BI65" s="32"/>
      <c r="BJ65" s="32"/>
      <c r="BK65" s="32"/>
      <c r="BL65" s="32"/>
      <c r="BM65" s="32"/>
      <c r="BN65" s="32"/>
      <c r="BO65" s="32"/>
      <c r="BP65" s="32"/>
      <c r="BQ65" s="32"/>
      <c r="BR65" s="32"/>
      <c r="BS65" s="32"/>
      <c r="BT65" s="32"/>
      <c r="BU65" s="32"/>
      <c r="BV65" s="32"/>
      <c r="BW65" s="32"/>
    </row>
    <row r="66" spans="1:75" ht="28.5" customHeight="1" x14ac:dyDescent="0.2">
      <c r="A66" s="297"/>
      <c r="B66" s="298"/>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8"/>
      <c r="AP66" s="298"/>
      <c r="AQ66" s="298"/>
      <c r="AR66" s="298"/>
      <c r="AS66" s="298"/>
      <c r="AT66" s="298"/>
      <c r="AU66" s="298"/>
      <c r="AV66" s="298"/>
      <c r="AW66" s="298"/>
      <c r="AX66" s="298"/>
      <c r="AY66" s="298"/>
      <c r="AZ66" s="298"/>
      <c r="BA66" s="299"/>
      <c r="BB66" s="32"/>
      <c r="BC66" s="32"/>
      <c r="BD66" s="32"/>
      <c r="BE66" s="32"/>
      <c r="BF66" s="32"/>
      <c r="BG66" s="32"/>
      <c r="BH66" s="32"/>
      <c r="BI66" s="32"/>
      <c r="BJ66" s="32"/>
      <c r="BK66" s="32"/>
      <c r="BL66" s="32"/>
      <c r="BM66" s="32"/>
      <c r="BN66" s="32"/>
      <c r="BO66" s="32"/>
      <c r="BP66" s="32"/>
      <c r="BQ66" s="32"/>
      <c r="BR66" s="32"/>
      <c r="BS66" s="32"/>
      <c r="BT66" s="32"/>
      <c r="BU66" s="32"/>
      <c r="BV66" s="32"/>
      <c r="BW66" s="32"/>
    </row>
    <row r="67" spans="1:75" ht="28.5" customHeight="1" x14ac:dyDescent="0.2">
      <c r="A67" s="297"/>
      <c r="B67" s="298"/>
      <c r="C67" s="298"/>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c r="AP67" s="298"/>
      <c r="AQ67" s="298"/>
      <c r="AR67" s="298"/>
      <c r="AS67" s="298"/>
      <c r="AT67" s="298"/>
      <c r="AU67" s="298"/>
      <c r="AV67" s="298"/>
      <c r="AW67" s="298"/>
      <c r="AX67" s="298"/>
      <c r="AY67" s="298"/>
      <c r="AZ67" s="298"/>
      <c r="BA67" s="299"/>
      <c r="BB67" s="32"/>
      <c r="BC67" s="32"/>
      <c r="BD67" s="32"/>
      <c r="BE67" s="32"/>
      <c r="BF67" s="32"/>
      <c r="BG67" s="32"/>
      <c r="BH67" s="32"/>
      <c r="BI67" s="32"/>
      <c r="BJ67" s="32"/>
      <c r="BK67" s="32"/>
      <c r="BL67" s="32"/>
      <c r="BM67" s="32"/>
      <c r="BN67" s="32"/>
      <c r="BO67" s="32"/>
      <c r="BP67" s="32"/>
      <c r="BQ67" s="32"/>
      <c r="BR67" s="32"/>
      <c r="BS67" s="32"/>
      <c r="BT67" s="32"/>
      <c r="BU67" s="32"/>
      <c r="BV67" s="32"/>
      <c r="BW67" s="32"/>
    </row>
    <row r="68" spans="1:75" ht="28.5" customHeight="1" x14ac:dyDescent="0.2">
      <c r="A68" s="297"/>
      <c r="B68" s="298"/>
      <c r="C68" s="298"/>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298"/>
      <c r="AL68" s="298"/>
      <c r="AM68" s="298"/>
      <c r="AN68" s="298"/>
      <c r="AO68" s="298"/>
      <c r="AP68" s="298"/>
      <c r="AQ68" s="298"/>
      <c r="AR68" s="298"/>
      <c r="AS68" s="298"/>
      <c r="AT68" s="298"/>
      <c r="AU68" s="298"/>
      <c r="AV68" s="298"/>
      <c r="AW68" s="298"/>
      <c r="AX68" s="298"/>
      <c r="AY68" s="298"/>
      <c r="AZ68" s="298"/>
      <c r="BA68" s="299"/>
      <c r="BB68" s="32"/>
      <c r="BC68" s="32"/>
      <c r="BD68" s="32"/>
      <c r="BE68" s="32"/>
      <c r="BF68" s="32"/>
      <c r="BG68" s="32"/>
      <c r="BH68" s="32"/>
      <c r="BI68" s="32"/>
      <c r="BJ68" s="32"/>
      <c r="BK68" s="32"/>
      <c r="BL68" s="32"/>
      <c r="BM68" s="32"/>
      <c r="BN68" s="32"/>
      <c r="BO68" s="32"/>
      <c r="BP68" s="32"/>
      <c r="BQ68" s="32"/>
      <c r="BR68" s="32"/>
      <c r="BS68" s="32"/>
      <c r="BT68" s="32"/>
      <c r="BU68" s="32"/>
      <c r="BV68" s="32"/>
      <c r="BW68" s="32"/>
    </row>
    <row r="69" spans="1:75" ht="28.5" customHeight="1" x14ac:dyDescent="0.2">
      <c r="A69" s="297"/>
      <c r="B69" s="298"/>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8"/>
      <c r="AN69" s="298"/>
      <c r="AO69" s="298"/>
      <c r="AP69" s="298"/>
      <c r="AQ69" s="298"/>
      <c r="AR69" s="298"/>
      <c r="AS69" s="298"/>
      <c r="AT69" s="298"/>
      <c r="AU69" s="298"/>
      <c r="AV69" s="298"/>
      <c r="AW69" s="298"/>
      <c r="AX69" s="298"/>
      <c r="AY69" s="298"/>
      <c r="AZ69" s="298"/>
      <c r="BA69" s="299"/>
      <c r="BB69" s="32"/>
      <c r="BC69" s="32"/>
      <c r="BD69" s="32"/>
      <c r="BE69" s="32"/>
      <c r="BF69" s="32"/>
      <c r="BG69" s="32"/>
      <c r="BH69" s="32"/>
      <c r="BI69" s="32"/>
      <c r="BJ69" s="32"/>
      <c r="BK69" s="32"/>
      <c r="BL69" s="32"/>
      <c r="BM69" s="32"/>
      <c r="BN69" s="32"/>
      <c r="BO69" s="32"/>
      <c r="BP69" s="32"/>
      <c r="BQ69" s="32"/>
      <c r="BR69" s="32"/>
      <c r="BS69" s="32"/>
      <c r="BT69" s="32"/>
      <c r="BU69" s="32"/>
      <c r="BV69" s="32"/>
      <c r="BW69" s="32"/>
    </row>
    <row r="70" spans="1:75" ht="28.5" customHeight="1" x14ac:dyDescent="0.2">
      <c r="A70" s="345" t="s">
        <v>374</v>
      </c>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c r="AE70" s="346"/>
      <c r="AF70" s="346"/>
      <c r="AG70" s="346"/>
      <c r="AH70" s="346"/>
      <c r="AI70" s="346"/>
      <c r="AJ70" s="346"/>
      <c r="AK70" s="346"/>
      <c r="AL70" s="346"/>
      <c r="AM70" s="346"/>
      <c r="AN70" s="346"/>
      <c r="AO70" s="346"/>
      <c r="AP70" s="346"/>
      <c r="AQ70" s="346"/>
      <c r="AR70" s="346"/>
      <c r="AS70" s="346"/>
      <c r="AT70" s="346"/>
      <c r="AU70" s="346"/>
      <c r="AV70" s="346"/>
      <c r="AW70" s="346"/>
      <c r="AX70" s="346"/>
      <c r="AY70" s="346"/>
      <c r="AZ70" s="346"/>
      <c r="BA70" s="347"/>
    </row>
    <row r="71" spans="1:75" ht="28.5" customHeight="1" x14ac:dyDescent="0.2">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49"/>
      <c r="AM71" s="349"/>
      <c r="AN71" s="349"/>
      <c r="AO71" s="349"/>
      <c r="AP71" s="349"/>
      <c r="AQ71" s="349"/>
      <c r="AR71" s="349"/>
      <c r="AS71" s="349"/>
      <c r="AT71" s="349"/>
      <c r="AU71" s="349"/>
      <c r="AV71" s="349"/>
      <c r="AW71" s="349"/>
      <c r="AX71" s="349"/>
      <c r="AY71" s="349"/>
      <c r="AZ71" s="349"/>
      <c r="BA71" s="350"/>
    </row>
    <row r="72" spans="1:75" ht="28.5" customHeight="1" x14ac:dyDescent="0.2">
      <c r="A72" s="348"/>
      <c r="B72" s="349"/>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c r="AA72" s="349"/>
      <c r="AB72" s="349"/>
      <c r="AC72" s="349"/>
      <c r="AD72" s="349"/>
      <c r="AE72" s="349"/>
      <c r="AF72" s="349"/>
      <c r="AG72" s="349"/>
      <c r="AH72" s="349"/>
      <c r="AI72" s="349"/>
      <c r="AJ72" s="349"/>
      <c r="AK72" s="349"/>
      <c r="AL72" s="349"/>
      <c r="AM72" s="349"/>
      <c r="AN72" s="349"/>
      <c r="AO72" s="349"/>
      <c r="AP72" s="349"/>
      <c r="AQ72" s="349"/>
      <c r="AR72" s="349"/>
      <c r="AS72" s="349"/>
      <c r="AT72" s="349"/>
      <c r="AU72" s="349"/>
      <c r="AV72" s="349"/>
      <c r="AW72" s="349"/>
      <c r="AX72" s="349"/>
      <c r="AY72" s="349"/>
      <c r="AZ72" s="349"/>
      <c r="BA72" s="350"/>
    </row>
    <row r="73" spans="1:75" ht="28.5" customHeight="1" x14ac:dyDescent="0.2">
      <c r="A73" s="348"/>
      <c r="B73" s="349"/>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49"/>
      <c r="AJ73" s="349"/>
      <c r="AK73" s="349"/>
      <c r="AL73" s="349"/>
      <c r="AM73" s="349"/>
      <c r="AN73" s="349"/>
      <c r="AO73" s="349"/>
      <c r="AP73" s="349"/>
      <c r="AQ73" s="349"/>
      <c r="AR73" s="349"/>
      <c r="AS73" s="349"/>
      <c r="AT73" s="349"/>
      <c r="AU73" s="349"/>
      <c r="AV73" s="349"/>
      <c r="AW73" s="349"/>
      <c r="AX73" s="349"/>
      <c r="AY73" s="349"/>
      <c r="AZ73" s="349"/>
      <c r="BA73" s="350"/>
    </row>
    <row r="74" spans="1:75" ht="28.5" customHeight="1" x14ac:dyDescent="0.2">
      <c r="A74" s="348"/>
      <c r="B74" s="349"/>
      <c r="C74" s="349"/>
      <c r="D74" s="349"/>
      <c r="E74" s="349"/>
      <c r="F74" s="349"/>
      <c r="G74" s="349"/>
      <c r="H74" s="349"/>
      <c r="I74" s="349"/>
      <c r="J74" s="349"/>
      <c r="K74" s="349"/>
      <c r="L74" s="349"/>
      <c r="M74" s="349"/>
      <c r="N74" s="349"/>
      <c r="O74" s="349"/>
      <c r="P74" s="349"/>
      <c r="Q74" s="349"/>
      <c r="R74" s="349"/>
      <c r="S74" s="349"/>
      <c r="T74" s="349"/>
      <c r="U74" s="349"/>
      <c r="V74" s="349"/>
      <c r="W74" s="349"/>
      <c r="X74" s="349"/>
      <c r="Y74" s="349"/>
      <c r="Z74" s="349"/>
      <c r="AA74" s="349"/>
      <c r="AB74" s="349"/>
      <c r="AC74" s="349"/>
      <c r="AD74" s="349"/>
      <c r="AE74" s="349"/>
      <c r="AF74" s="349"/>
      <c r="AG74" s="349"/>
      <c r="AH74" s="349"/>
      <c r="AI74" s="349"/>
      <c r="AJ74" s="349"/>
      <c r="AK74" s="349"/>
      <c r="AL74" s="349"/>
      <c r="AM74" s="349"/>
      <c r="AN74" s="349"/>
      <c r="AO74" s="349"/>
      <c r="AP74" s="349"/>
      <c r="AQ74" s="349"/>
      <c r="AR74" s="349"/>
      <c r="AS74" s="349"/>
      <c r="AT74" s="349"/>
      <c r="AU74" s="349"/>
      <c r="AV74" s="349"/>
      <c r="AW74" s="349"/>
      <c r="AX74" s="349"/>
      <c r="AY74" s="349"/>
      <c r="AZ74" s="349"/>
      <c r="BA74" s="350"/>
    </row>
    <row r="75" spans="1:75" ht="28.5" customHeight="1" x14ac:dyDescent="0.2">
      <c r="A75" s="348"/>
      <c r="B75" s="349"/>
      <c r="C75" s="349"/>
      <c r="D75" s="349"/>
      <c r="E75" s="349"/>
      <c r="F75" s="349"/>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349"/>
      <c r="AE75" s="349"/>
      <c r="AF75" s="349"/>
      <c r="AG75" s="349"/>
      <c r="AH75" s="349"/>
      <c r="AI75" s="349"/>
      <c r="AJ75" s="349"/>
      <c r="AK75" s="349"/>
      <c r="AL75" s="349"/>
      <c r="AM75" s="349"/>
      <c r="AN75" s="349"/>
      <c r="AO75" s="349"/>
      <c r="AP75" s="349"/>
      <c r="AQ75" s="349"/>
      <c r="AR75" s="349"/>
      <c r="AS75" s="349"/>
      <c r="AT75" s="349"/>
      <c r="AU75" s="349"/>
      <c r="AV75" s="349"/>
      <c r="AW75" s="349"/>
      <c r="AX75" s="349"/>
      <c r="AY75" s="349"/>
      <c r="AZ75" s="349"/>
      <c r="BA75" s="350"/>
    </row>
    <row r="76" spans="1:75" ht="28.5" customHeight="1" x14ac:dyDescent="0.2">
      <c r="A76" s="348"/>
      <c r="B76" s="349"/>
      <c r="C76" s="349"/>
      <c r="D76" s="349"/>
      <c r="E76" s="349"/>
      <c r="F76" s="349"/>
      <c r="G76" s="349"/>
      <c r="H76" s="349"/>
      <c r="I76" s="349"/>
      <c r="J76" s="349"/>
      <c r="K76" s="349"/>
      <c r="L76" s="349"/>
      <c r="M76" s="349"/>
      <c r="N76" s="349"/>
      <c r="O76" s="349"/>
      <c r="P76" s="349"/>
      <c r="Q76" s="349"/>
      <c r="R76" s="349"/>
      <c r="S76" s="349"/>
      <c r="T76" s="349"/>
      <c r="U76" s="349"/>
      <c r="V76" s="349"/>
      <c r="W76" s="349"/>
      <c r="X76" s="349"/>
      <c r="Y76" s="349"/>
      <c r="Z76" s="349"/>
      <c r="AA76" s="349"/>
      <c r="AB76" s="349"/>
      <c r="AC76" s="349"/>
      <c r="AD76" s="349"/>
      <c r="AE76" s="349"/>
      <c r="AF76" s="349"/>
      <c r="AG76" s="349"/>
      <c r="AH76" s="349"/>
      <c r="AI76" s="349"/>
      <c r="AJ76" s="349"/>
      <c r="AK76" s="349"/>
      <c r="AL76" s="349"/>
      <c r="AM76" s="349"/>
      <c r="AN76" s="349"/>
      <c r="AO76" s="349"/>
      <c r="AP76" s="349"/>
      <c r="AQ76" s="349"/>
      <c r="AR76" s="349"/>
      <c r="AS76" s="349"/>
      <c r="AT76" s="349"/>
      <c r="AU76" s="349"/>
      <c r="AV76" s="349"/>
      <c r="AW76" s="349"/>
      <c r="AX76" s="349"/>
      <c r="AY76" s="349"/>
      <c r="AZ76" s="349"/>
      <c r="BA76" s="350"/>
    </row>
    <row r="77" spans="1:75" ht="28.5" customHeight="1" thickBot="1" x14ac:dyDescent="0.25">
      <c r="A77" s="348"/>
      <c r="B77" s="349"/>
      <c r="C77" s="349"/>
      <c r="D77" s="349"/>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349"/>
      <c r="AN77" s="349"/>
      <c r="AO77" s="349"/>
      <c r="AP77" s="349"/>
      <c r="AQ77" s="349"/>
      <c r="AR77" s="349"/>
      <c r="AS77" s="349"/>
      <c r="AT77" s="349"/>
      <c r="AU77" s="349"/>
      <c r="AV77" s="349"/>
      <c r="AW77" s="349"/>
      <c r="AX77" s="349"/>
      <c r="AY77" s="349"/>
      <c r="AZ77" s="349"/>
      <c r="BA77" s="350"/>
    </row>
    <row r="78" spans="1:75" ht="28.5" customHeight="1" thickBot="1" x14ac:dyDescent="0.25">
      <c r="A78" s="353" t="s">
        <v>267</v>
      </c>
      <c r="B78" s="354"/>
      <c r="C78" s="354"/>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5" t="str">
        <f>H17</f>
        <v xml:space="preserve"> </v>
      </c>
      <c r="AR78" s="285"/>
      <c r="AS78" s="285"/>
      <c r="AT78" s="285"/>
      <c r="AU78" s="285"/>
      <c r="AV78" s="285"/>
      <c r="AW78" s="285"/>
      <c r="AX78" s="285"/>
      <c r="AY78" s="356" t="s">
        <v>265</v>
      </c>
      <c r="AZ78" s="357"/>
      <c r="BA78" s="358"/>
    </row>
    <row r="79" spans="1:75" ht="28.5" customHeight="1" x14ac:dyDescent="0.2">
      <c r="A79" s="66"/>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4"/>
      <c r="AR79" s="64"/>
      <c r="AS79" s="64"/>
      <c r="AT79" s="64"/>
      <c r="AU79" s="64"/>
      <c r="AV79" s="64"/>
      <c r="AW79" s="64"/>
      <c r="AX79" s="64"/>
      <c r="AY79" s="64"/>
      <c r="AZ79" s="64"/>
      <c r="BA79" s="67"/>
    </row>
    <row r="80" spans="1:75" ht="28.5" customHeight="1" x14ac:dyDescent="0.2">
      <c r="A80" s="378" t="s">
        <v>375</v>
      </c>
      <c r="B80" s="379"/>
      <c r="C80" s="379"/>
      <c r="D80" s="379"/>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c r="AE80" s="379"/>
      <c r="AF80" s="379"/>
      <c r="AG80" s="379"/>
      <c r="AH80" s="379"/>
      <c r="AI80" s="379"/>
      <c r="AJ80" s="379"/>
      <c r="AK80" s="379"/>
      <c r="AL80" s="379"/>
      <c r="AM80" s="379"/>
      <c r="AN80" s="379"/>
      <c r="AO80" s="379"/>
      <c r="AP80" s="379"/>
      <c r="AQ80" s="379"/>
      <c r="AR80" s="379"/>
      <c r="AS80" s="379"/>
      <c r="AT80" s="379"/>
      <c r="AU80" s="379"/>
      <c r="AV80" s="379"/>
      <c r="AW80" s="379"/>
      <c r="AX80" s="379"/>
      <c r="AY80" s="379"/>
      <c r="AZ80" s="379"/>
      <c r="BA80" s="380"/>
    </row>
    <row r="81" spans="1:53" ht="28.5" customHeight="1" x14ac:dyDescent="0.2">
      <c r="A81" s="378"/>
      <c r="B81" s="379"/>
      <c r="C81" s="379"/>
      <c r="D81" s="379"/>
      <c r="E81" s="379"/>
      <c r="F81" s="379"/>
      <c r="G81" s="379"/>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c r="AE81" s="379"/>
      <c r="AF81" s="379"/>
      <c r="AG81" s="379"/>
      <c r="AH81" s="379"/>
      <c r="AI81" s="379"/>
      <c r="AJ81" s="379"/>
      <c r="AK81" s="379"/>
      <c r="AL81" s="379"/>
      <c r="AM81" s="379"/>
      <c r="AN81" s="379"/>
      <c r="AO81" s="379"/>
      <c r="AP81" s="379"/>
      <c r="AQ81" s="379"/>
      <c r="AR81" s="379"/>
      <c r="AS81" s="379"/>
      <c r="AT81" s="379"/>
      <c r="AU81" s="379"/>
      <c r="AV81" s="379"/>
      <c r="AW81" s="379"/>
      <c r="AX81" s="379"/>
      <c r="AY81" s="379"/>
      <c r="AZ81" s="379"/>
      <c r="BA81" s="380"/>
    </row>
    <row r="82" spans="1:53" ht="28.5" customHeight="1" x14ac:dyDescent="0.2">
      <c r="A82" s="378"/>
      <c r="B82" s="379"/>
      <c r="C82" s="379"/>
      <c r="D82" s="379"/>
      <c r="E82" s="379"/>
      <c r="F82" s="37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c r="AK82" s="379"/>
      <c r="AL82" s="379"/>
      <c r="AM82" s="379"/>
      <c r="AN82" s="379"/>
      <c r="AO82" s="379"/>
      <c r="AP82" s="379"/>
      <c r="AQ82" s="379"/>
      <c r="AR82" s="379"/>
      <c r="AS82" s="379"/>
      <c r="AT82" s="379"/>
      <c r="AU82" s="379"/>
      <c r="AV82" s="379"/>
      <c r="AW82" s="379"/>
      <c r="AX82" s="379"/>
      <c r="AY82" s="379"/>
      <c r="AZ82" s="379"/>
      <c r="BA82" s="380"/>
    </row>
    <row r="83" spans="1:53" ht="28.5" customHeight="1" x14ac:dyDescent="0.2">
      <c r="A83" s="378"/>
      <c r="B83" s="379"/>
      <c r="C83" s="379"/>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c r="AE83" s="379"/>
      <c r="AF83" s="379"/>
      <c r="AG83" s="379"/>
      <c r="AH83" s="379"/>
      <c r="AI83" s="379"/>
      <c r="AJ83" s="379"/>
      <c r="AK83" s="379"/>
      <c r="AL83" s="379"/>
      <c r="AM83" s="379"/>
      <c r="AN83" s="379"/>
      <c r="AO83" s="379"/>
      <c r="AP83" s="379"/>
      <c r="AQ83" s="379"/>
      <c r="AR83" s="379"/>
      <c r="AS83" s="379"/>
      <c r="AT83" s="379"/>
      <c r="AU83" s="379"/>
      <c r="AV83" s="379"/>
      <c r="AW83" s="379"/>
      <c r="AX83" s="379"/>
      <c r="AY83" s="379"/>
      <c r="AZ83" s="379"/>
      <c r="BA83" s="380"/>
    </row>
    <row r="84" spans="1:53" ht="28.5" customHeight="1" x14ac:dyDescent="0.2">
      <c r="A84" s="378"/>
      <c r="B84" s="379"/>
      <c r="C84" s="379"/>
      <c r="D84" s="379"/>
      <c r="E84" s="379"/>
      <c r="F84" s="379"/>
      <c r="G84" s="379"/>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c r="AE84" s="379"/>
      <c r="AF84" s="379"/>
      <c r="AG84" s="379"/>
      <c r="AH84" s="379"/>
      <c r="AI84" s="379"/>
      <c r="AJ84" s="379"/>
      <c r="AK84" s="379"/>
      <c r="AL84" s="379"/>
      <c r="AM84" s="379"/>
      <c r="AN84" s="379"/>
      <c r="AO84" s="379"/>
      <c r="AP84" s="379"/>
      <c r="AQ84" s="379"/>
      <c r="AR84" s="379"/>
      <c r="AS84" s="379"/>
      <c r="AT84" s="379"/>
      <c r="AU84" s="379"/>
      <c r="AV84" s="379"/>
      <c r="AW84" s="379"/>
      <c r="AX84" s="379"/>
      <c r="AY84" s="379"/>
      <c r="AZ84" s="379"/>
      <c r="BA84" s="380"/>
    </row>
    <row r="85" spans="1:53" ht="28.5" customHeight="1" x14ac:dyDescent="0.2">
      <c r="A85" s="378"/>
      <c r="B85" s="379"/>
      <c r="C85" s="379"/>
      <c r="D85" s="379"/>
      <c r="E85" s="379"/>
      <c r="F85" s="379"/>
      <c r="G85" s="379"/>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79"/>
      <c r="AL85" s="379"/>
      <c r="AM85" s="379"/>
      <c r="AN85" s="379"/>
      <c r="AO85" s="379"/>
      <c r="AP85" s="379"/>
      <c r="AQ85" s="379"/>
      <c r="AR85" s="379"/>
      <c r="AS85" s="379"/>
      <c r="AT85" s="379"/>
      <c r="AU85" s="379"/>
      <c r="AV85" s="379"/>
      <c r="AW85" s="379"/>
      <c r="AX85" s="379"/>
      <c r="AY85" s="379"/>
      <c r="AZ85" s="379"/>
      <c r="BA85" s="380"/>
    </row>
    <row r="86" spans="1:53" ht="28.5" customHeight="1" x14ac:dyDescent="0.2">
      <c r="A86" s="378"/>
      <c r="B86" s="379"/>
      <c r="C86" s="379"/>
      <c r="D86" s="379"/>
      <c r="E86" s="379"/>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379"/>
      <c r="AL86" s="379"/>
      <c r="AM86" s="379"/>
      <c r="AN86" s="379"/>
      <c r="AO86" s="379"/>
      <c r="AP86" s="379"/>
      <c r="AQ86" s="379"/>
      <c r="AR86" s="379"/>
      <c r="AS86" s="379"/>
      <c r="AT86" s="379"/>
      <c r="AU86" s="379"/>
      <c r="AV86" s="379"/>
      <c r="AW86" s="379"/>
      <c r="AX86" s="379"/>
      <c r="AY86" s="379"/>
      <c r="AZ86" s="379"/>
      <c r="BA86" s="380"/>
    </row>
    <row r="87" spans="1:53" ht="28.5" customHeight="1" x14ac:dyDescent="0.2">
      <c r="A87" s="378"/>
      <c r="B87" s="379"/>
      <c r="C87" s="379"/>
      <c r="D87" s="379"/>
      <c r="E87" s="379"/>
      <c r="F87" s="379"/>
      <c r="G87" s="379"/>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379"/>
      <c r="AX87" s="379"/>
      <c r="AY87" s="379"/>
      <c r="AZ87" s="379"/>
      <c r="BA87" s="380"/>
    </row>
    <row r="88" spans="1:53" ht="28.5" customHeight="1" x14ac:dyDescent="0.2">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379"/>
      <c r="AX88" s="379"/>
      <c r="AY88" s="379"/>
      <c r="AZ88" s="379"/>
      <c r="BA88" s="380"/>
    </row>
    <row r="89" spans="1:53" ht="28.5" customHeight="1" thickBot="1" x14ac:dyDescent="0.25">
      <c r="A89" s="378"/>
      <c r="B89" s="379"/>
      <c r="C89" s="379"/>
      <c r="D89" s="379"/>
      <c r="E89" s="379"/>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379"/>
      <c r="AX89" s="379"/>
      <c r="AY89" s="379"/>
      <c r="AZ89" s="379"/>
      <c r="BA89" s="380"/>
    </row>
    <row r="90" spans="1:53" ht="30.75" customHeight="1" thickBot="1" x14ac:dyDescent="0.25">
      <c r="A90" s="342" t="s">
        <v>429</v>
      </c>
      <c r="B90" s="343"/>
      <c r="C90" s="343"/>
      <c r="D90" s="343"/>
      <c r="E90" s="343"/>
      <c r="F90" s="343"/>
      <c r="G90" s="343"/>
      <c r="H90" s="343"/>
      <c r="I90" s="343"/>
      <c r="J90" s="343"/>
      <c r="K90" s="343"/>
      <c r="L90" s="343"/>
      <c r="M90" s="343"/>
      <c r="N90" s="343"/>
      <c r="O90" s="343"/>
      <c r="P90" s="343"/>
      <c r="Q90" s="343"/>
      <c r="R90" s="343"/>
      <c r="S90" s="343"/>
      <c r="T90" s="343"/>
      <c r="U90" s="343"/>
      <c r="V90" s="343"/>
      <c r="W90" s="343"/>
      <c r="X90" s="343"/>
      <c r="Y90" s="343"/>
      <c r="Z90" s="343"/>
      <c r="AA90" s="343"/>
      <c r="AB90" s="343"/>
      <c r="AC90" s="343"/>
      <c r="AD90" s="343"/>
      <c r="AE90" s="343"/>
      <c r="AF90" s="343"/>
      <c r="AG90" s="343"/>
      <c r="AH90" s="343"/>
      <c r="AI90" s="343"/>
      <c r="AJ90" s="343"/>
      <c r="AK90" s="343"/>
      <c r="AL90" s="343"/>
      <c r="AM90" s="343"/>
      <c r="AN90" s="343"/>
      <c r="AO90" s="344"/>
      <c r="AP90" s="357" t="s">
        <v>402</v>
      </c>
      <c r="AQ90" s="358"/>
      <c r="AR90" s="351" t="str">
        <f>IF(ISBLANK(H13),"",H13)</f>
        <v/>
      </c>
      <c r="AS90" s="352"/>
      <c r="AT90" s="352"/>
      <c r="AU90" s="352"/>
      <c r="AV90" s="352"/>
      <c r="AW90" s="352"/>
      <c r="AX90" s="352"/>
      <c r="AY90" s="356" t="s">
        <v>268</v>
      </c>
      <c r="AZ90" s="357"/>
      <c r="BA90" s="358"/>
    </row>
    <row r="91" spans="1:53" ht="39" customHeight="1" x14ac:dyDescent="0.2"/>
    <row r="92" spans="1:53" ht="25.5" customHeight="1" x14ac:dyDescent="0.2"/>
    <row r="93" spans="1:53" ht="25.5" customHeight="1" x14ac:dyDescent="0.4">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23" t="s">
        <v>250</v>
      </c>
      <c r="AG93" s="223"/>
      <c r="AH93" s="223"/>
      <c r="AI93" s="223"/>
      <c r="AJ93" s="223"/>
      <c r="AK93" s="223"/>
      <c r="AL93" s="223"/>
      <c r="AM93" s="223"/>
      <c r="AN93" s="223"/>
      <c r="AO93" s="223"/>
      <c r="AP93" s="223"/>
      <c r="AQ93" s="223"/>
      <c r="AR93" s="223"/>
      <c r="AS93" s="223"/>
      <c r="AT93" s="223"/>
      <c r="AU93" s="223"/>
      <c r="AV93" s="223"/>
      <c r="AW93" s="223"/>
      <c r="AX93" s="223"/>
      <c r="AY93" s="223"/>
      <c r="AZ93" s="223"/>
      <c r="BA93" s="223"/>
    </row>
    <row r="94" spans="1:53" ht="3" customHeight="1" x14ac:dyDescent="0.4">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23"/>
      <c r="AG94" s="223"/>
      <c r="AH94" s="223"/>
      <c r="AI94" s="223"/>
      <c r="AJ94" s="223"/>
      <c r="AK94" s="223"/>
      <c r="AL94" s="223"/>
      <c r="AM94" s="223"/>
      <c r="AN94" s="223"/>
      <c r="AO94" s="223"/>
      <c r="AP94" s="223"/>
      <c r="AQ94" s="223"/>
      <c r="AR94" s="223"/>
      <c r="AS94" s="223"/>
      <c r="AT94" s="223"/>
      <c r="AU94" s="223"/>
      <c r="AV94" s="223"/>
      <c r="AW94" s="223"/>
      <c r="AX94" s="223"/>
      <c r="AY94" s="223"/>
      <c r="AZ94" s="223"/>
      <c r="BA94" s="223"/>
    </row>
    <row r="95" spans="1:53" ht="18" customHeight="1" x14ac:dyDescent="0.4">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24" t="s">
        <v>251</v>
      </c>
      <c r="AL95" s="224"/>
      <c r="AM95" s="224"/>
      <c r="AN95" s="224"/>
      <c r="AO95" s="224"/>
      <c r="AP95" s="224"/>
      <c r="AQ95" s="224"/>
      <c r="AR95" s="224"/>
      <c r="AS95" s="224"/>
      <c r="AT95" s="224"/>
      <c r="AU95" s="224"/>
      <c r="AV95" s="224"/>
      <c r="AW95" s="224"/>
      <c r="AX95" s="224"/>
      <c r="AY95" s="224"/>
      <c r="AZ95" s="224"/>
      <c r="BA95" s="224"/>
    </row>
    <row r="96" spans="1:53" ht="18" customHeight="1" thickBot="1" x14ac:dyDescent="0.4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5"/>
      <c r="AO96" s="225"/>
      <c r="AP96" s="225"/>
      <c r="AQ96" s="225"/>
      <c r="AR96" s="225"/>
      <c r="AS96" s="225"/>
      <c r="AT96" s="225"/>
      <c r="AU96" s="225"/>
      <c r="AV96" s="225"/>
      <c r="AW96" s="225"/>
      <c r="AX96" s="225"/>
      <c r="AY96" s="225"/>
      <c r="AZ96" s="225"/>
      <c r="BA96" s="225"/>
    </row>
    <row r="97" spans="1:77" ht="25.5" customHeight="1" x14ac:dyDescent="0.2"/>
    <row r="98" spans="1:77" ht="36" customHeight="1" x14ac:dyDescent="0.2">
      <c r="A98" s="384" t="s">
        <v>376</v>
      </c>
      <c r="B98" s="385"/>
      <c r="C98" s="385"/>
      <c r="D98" s="385"/>
      <c r="E98" s="385"/>
      <c r="F98" s="385"/>
      <c r="G98" s="385"/>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5"/>
      <c r="AY98" s="385"/>
      <c r="AZ98" s="385"/>
      <c r="BA98" s="386"/>
    </row>
    <row r="99" spans="1:77" ht="36" customHeight="1" x14ac:dyDescent="0.2">
      <c r="A99" s="387"/>
      <c r="B99" s="379"/>
      <c r="C99" s="379"/>
      <c r="D99" s="379"/>
      <c r="E99" s="379"/>
      <c r="F99" s="379"/>
      <c r="G99" s="379"/>
      <c r="H99" s="379"/>
      <c r="I99" s="379"/>
      <c r="J99" s="379"/>
      <c r="K99" s="379"/>
      <c r="L99" s="379"/>
      <c r="M99" s="379"/>
      <c r="N99" s="379"/>
      <c r="O99" s="379"/>
      <c r="P99" s="379"/>
      <c r="Q99" s="379"/>
      <c r="R99" s="379"/>
      <c r="S99" s="379"/>
      <c r="T99" s="379"/>
      <c r="U99" s="379"/>
      <c r="V99" s="379"/>
      <c r="W99" s="379"/>
      <c r="X99" s="379"/>
      <c r="Y99" s="379"/>
      <c r="Z99" s="379"/>
      <c r="AA99" s="379"/>
      <c r="AB99" s="379"/>
      <c r="AC99" s="379"/>
      <c r="AD99" s="379"/>
      <c r="AE99" s="379"/>
      <c r="AF99" s="379"/>
      <c r="AG99" s="379"/>
      <c r="AH99" s="379"/>
      <c r="AI99" s="379"/>
      <c r="AJ99" s="379"/>
      <c r="AK99" s="379"/>
      <c r="AL99" s="379"/>
      <c r="AM99" s="379"/>
      <c r="AN99" s="379"/>
      <c r="AO99" s="379"/>
      <c r="AP99" s="379"/>
      <c r="AQ99" s="379"/>
      <c r="AR99" s="379"/>
      <c r="AS99" s="379"/>
      <c r="AT99" s="379"/>
      <c r="AU99" s="379"/>
      <c r="AV99" s="379"/>
      <c r="AW99" s="379"/>
      <c r="AX99" s="379"/>
      <c r="AY99" s="379"/>
      <c r="AZ99" s="379"/>
      <c r="BA99" s="388"/>
    </row>
    <row r="100" spans="1:77" ht="36" customHeight="1" thickBot="1" x14ac:dyDescent="0.25">
      <c r="A100" s="37"/>
      <c r="B100" s="38"/>
      <c r="C100" s="38"/>
      <c r="D100" s="38"/>
      <c r="E100" s="38"/>
      <c r="F100" s="381" t="s">
        <v>225</v>
      </c>
      <c r="G100" s="382"/>
      <c r="H100" s="382"/>
      <c r="I100" s="382"/>
      <c r="J100" s="382"/>
      <c r="K100" s="383"/>
      <c r="L100" s="381" t="s">
        <v>269</v>
      </c>
      <c r="M100" s="382"/>
      <c r="N100" s="382"/>
      <c r="O100" s="382"/>
      <c r="P100" s="382"/>
      <c r="Q100" s="382"/>
      <c r="R100" s="382"/>
      <c r="S100" s="383"/>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9"/>
    </row>
    <row r="101" spans="1:77" ht="36" customHeight="1" x14ac:dyDescent="0.2">
      <c r="A101" s="37"/>
      <c r="B101" s="38"/>
      <c r="C101" s="38"/>
      <c r="D101" s="38"/>
      <c r="E101" s="38"/>
      <c r="F101" s="375">
        <v>1</v>
      </c>
      <c r="G101" s="376"/>
      <c r="H101" s="376"/>
      <c r="I101" s="376"/>
      <c r="J101" s="376"/>
      <c r="K101" s="377"/>
      <c r="L101" s="365">
        <v>0.72</v>
      </c>
      <c r="M101" s="366"/>
      <c r="N101" s="366"/>
      <c r="O101" s="366"/>
      <c r="P101" s="366"/>
      <c r="Q101" s="366"/>
      <c r="R101" s="366"/>
      <c r="S101" s="367"/>
      <c r="T101" s="38"/>
      <c r="U101" s="38"/>
      <c r="V101" s="38"/>
      <c r="W101" s="38"/>
      <c r="X101" s="260" t="s">
        <v>1000</v>
      </c>
      <c r="Y101" s="261"/>
      <c r="Z101" s="261"/>
      <c r="AA101" s="261"/>
      <c r="AB101" s="261"/>
      <c r="AC101" s="261"/>
      <c r="AD101" s="261"/>
      <c r="AE101" s="261"/>
      <c r="AF101" s="261"/>
      <c r="AG101" s="261"/>
      <c r="AH101" s="261"/>
      <c r="AI101" s="261"/>
      <c r="AJ101" s="261"/>
      <c r="AK101" s="261"/>
      <c r="AL101" s="261"/>
      <c r="AM101" s="261"/>
      <c r="AN101" s="261"/>
      <c r="AO101" s="261"/>
      <c r="AP101" s="262"/>
      <c r="AQ101" s="38"/>
      <c r="AR101" s="38"/>
      <c r="AS101" s="38"/>
      <c r="AT101" s="38"/>
      <c r="AU101" s="38"/>
      <c r="AV101" s="38"/>
      <c r="AW101" s="38"/>
      <c r="AX101" s="38"/>
      <c r="AY101" s="38"/>
      <c r="AZ101" s="38"/>
      <c r="BA101" s="39"/>
    </row>
    <row r="102" spans="1:77" ht="36" customHeight="1" x14ac:dyDescent="0.2">
      <c r="A102" s="37"/>
      <c r="B102" s="38"/>
      <c r="C102" s="38"/>
      <c r="D102" s="38"/>
      <c r="E102" s="38"/>
      <c r="F102" s="365">
        <v>2</v>
      </c>
      <c r="G102" s="366"/>
      <c r="H102" s="366"/>
      <c r="I102" s="366"/>
      <c r="J102" s="366"/>
      <c r="K102" s="367"/>
      <c r="L102" s="375">
        <v>0.6</v>
      </c>
      <c r="M102" s="376"/>
      <c r="N102" s="376"/>
      <c r="O102" s="376"/>
      <c r="P102" s="376"/>
      <c r="Q102" s="376"/>
      <c r="R102" s="376"/>
      <c r="S102" s="377"/>
      <c r="T102" s="38"/>
      <c r="U102" s="38"/>
      <c r="V102" s="38"/>
      <c r="W102" s="38"/>
      <c r="X102" s="263"/>
      <c r="Y102" s="264"/>
      <c r="Z102" s="264"/>
      <c r="AA102" s="264"/>
      <c r="AB102" s="264"/>
      <c r="AC102" s="264"/>
      <c r="AD102" s="264"/>
      <c r="AE102" s="264"/>
      <c r="AF102" s="264"/>
      <c r="AG102" s="264"/>
      <c r="AH102" s="264"/>
      <c r="AI102" s="264"/>
      <c r="AJ102" s="264"/>
      <c r="AK102" s="264"/>
      <c r="AL102" s="264"/>
      <c r="AM102" s="264"/>
      <c r="AN102" s="264"/>
      <c r="AO102" s="264"/>
      <c r="AP102" s="265"/>
      <c r="AQ102" s="38"/>
      <c r="AR102" s="38"/>
      <c r="AS102" s="38"/>
      <c r="AT102" s="38"/>
      <c r="AU102" s="38"/>
      <c r="AV102" s="38"/>
      <c r="AW102" s="38"/>
      <c r="AX102" s="38"/>
      <c r="AY102" s="38"/>
      <c r="AZ102" s="38"/>
      <c r="BA102" s="39"/>
    </row>
    <row r="103" spans="1:77" ht="36" customHeight="1" thickBot="1" x14ac:dyDescent="0.25">
      <c r="A103" s="37"/>
      <c r="B103" s="38"/>
      <c r="C103" s="38"/>
      <c r="D103" s="38"/>
      <c r="E103" s="38"/>
      <c r="F103" s="365">
        <v>3</v>
      </c>
      <c r="G103" s="366"/>
      <c r="H103" s="366"/>
      <c r="I103" s="366"/>
      <c r="J103" s="366"/>
      <c r="K103" s="367"/>
      <c r="L103" s="365">
        <v>0.5</v>
      </c>
      <c r="M103" s="366"/>
      <c r="N103" s="366"/>
      <c r="O103" s="366"/>
      <c r="P103" s="366"/>
      <c r="Q103" s="366"/>
      <c r="R103" s="366"/>
      <c r="S103" s="367"/>
      <c r="T103" s="38"/>
      <c r="U103" s="38"/>
      <c r="V103" s="38"/>
      <c r="W103" s="38"/>
      <c r="X103" s="266"/>
      <c r="Y103" s="267"/>
      <c r="Z103" s="267"/>
      <c r="AA103" s="267"/>
      <c r="AB103" s="267"/>
      <c r="AC103" s="267"/>
      <c r="AD103" s="267"/>
      <c r="AE103" s="267"/>
      <c r="AF103" s="267"/>
      <c r="AG103" s="267"/>
      <c r="AH103" s="267"/>
      <c r="AI103" s="267"/>
      <c r="AJ103" s="267"/>
      <c r="AK103" s="267"/>
      <c r="AL103" s="267"/>
      <c r="AM103" s="267"/>
      <c r="AN103" s="267"/>
      <c r="AO103" s="267"/>
      <c r="AP103" s="268"/>
      <c r="AQ103" s="38"/>
      <c r="AR103" s="38"/>
      <c r="AS103" s="38"/>
      <c r="AT103" s="38"/>
      <c r="AU103" s="38"/>
      <c r="AV103" s="38"/>
      <c r="AW103" s="38"/>
      <c r="AX103" s="38"/>
      <c r="AY103" s="38"/>
      <c r="AZ103" s="38"/>
      <c r="BA103" s="39"/>
    </row>
    <row r="104" spans="1:77" ht="36" customHeight="1" thickBot="1" x14ac:dyDescent="0.25">
      <c r="A104" s="37"/>
      <c r="B104" s="38"/>
      <c r="C104" s="38"/>
      <c r="D104" s="38"/>
      <c r="E104" s="38"/>
      <c r="F104" s="365">
        <v>4</v>
      </c>
      <c r="G104" s="366"/>
      <c r="H104" s="366"/>
      <c r="I104" s="366"/>
      <c r="J104" s="366"/>
      <c r="K104" s="367"/>
      <c r="L104" s="365">
        <v>0.4</v>
      </c>
      <c r="M104" s="366"/>
      <c r="N104" s="366"/>
      <c r="O104" s="366"/>
      <c r="P104" s="366"/>
      <c r="Q104" s="366"/>
      <c r="R104" s="366"/>
      <c r="S104" s="367"/>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9"/>
    </row>
    <row r="105" spans="1:77" ht="36" customHeight="1" x14ac:dyDescent="0.2">
      <c r="A105" s="387" t="s">
        <v>270</v>
      </c>
      <c r="B105" s="379"/>
      <c r="C105" s="379"/>
      <c r="D105" s="379"/>
      <c r="E105" s="379"/>
      <c r="F105" s="379"/>
      <c r="G105" s="379"/>
      <c r="H105" s="379"/>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c r="AE105" s="379"/>
      <c r="AF105" s="379"/>
      <c r="AG105" s="379"/>
      <c r="AH105" s="379"/>
      <c r="AI105" s="379"/>
      <c r="AJ105" s="379"/>
      <c r="AK105" s="379"/>
      <c r="AL105" s="379"/>
      <c r="AM105" s="379"/>
      <c r="AN105" s="379"/>
      <c r="AO105" s="379"/>
      <c r="AP105" s="379"/>
      <c r="AQ105" s="379"/>
      <c r="AR105" s="379"/>
      <c r="AS105" s="379"/>
      <c r="AT105" s="379"/>
      <c r="AU105" s="379"/>
      <c r="AV105" s="379"/>
      <c r="AW105" s="379"/>
      <c r="AX105" s="379"/>
      <c r="AY105" s="379"/>
      <c r="AZ105" s="379"/>
      <c r="BA105" s="388"/>
      <c r="BL105" s="330" t="s">
        <v>435</v>
      </c>
      <c r="BM105" s="331"/>
      <c r="BN105" s="331"/>
      <c r="BO105" s="331"/>
      <c r="BP105" s="331"/>
      <c r="BQ105" s="331"/>
      <c r="BR105" s="331"/>
      <c r="BS105" s="331"/>
      <c r="BT105" s="331"/>
      <c r="BU105" s="331"/>
      <c r="BV105" s="331"/>
      <c r="BW105" s="331"/>
      <c r="BX105" s="331"/>
      <c r="BY105" s="332"/>
    </row>
    <row r="106" spans="1:77" ht="36" customHeight="1" thickBot="1" x14ac:dyDescent="0.25">
      <c r="A106" s="387"/>
      <c r="B106" s="379"/>
      <c r="C106" s="379"/>
      <c r="D106" s="379"/>
      <c r="E106" s="379"/>
      <c r="F106" s="379"/>
      <c r="G106" s="379"/>
      <c r="H106" s="379"/>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c r="AE106" s="379"/>
      <c r="AF106" s="379"/>
      <c r="AG106" s="379"/>
      <c r="AH106" s="379"/>
      <c r="AI106" s="379"/>
      <c r="AJ106" s="379"/>
      <c r="AK106" s="379"/>
      <c r="AL106" s="379"/>
      <c r="AM106" s="379"/>
      <c r="AN106" s="379"/>
      <c r="AO106" s="379"/>
      <c r="AP106" s="379"/>
      <c r="AQ106" s="379"/>
      <c r="AR106" s="379"/>
      <c r="AS106" s="379"/>
      <c r="AT106" s="379"/>
      <c r="AU106" s="379"/>
      <c r="AV106" s="379"/>
      <c r="AW106" s="379"/>
      <c r="AX106" s="379"/>
      <c r="AY106" s="379"/>
      <c r="AZ106" s="379"/>
      <c r="BA106" s="388"/>
      <c r="BL106" s="333"/>
      <c r="BM106" s="241"/>
      <c r="BN106" s="241"/>
      <c r="BO106" s="241"/>
      <c r="BP106" s="241"/>
      <c r="BQ106" s="241"/>
      <c r="BR106" s="241"/>
      <c r="BS106" s="241"/>
      <c r="BT106" s="241"/>
      <c r="BU106" s="241"/>
      <c r="BV106" s="241"/>
      <c r="BW106" s="241"/>
      <c r="BX106" s="241"/>
      <c r="BY106" s="334"/>
    </row>
    <row r="107" spans="1:77" ht="36" customHeight="1" x14ac:dyDescent="0.2">
      <c r="A107" s="387"/>
      <c r="B107" s="379"/>
      <c r="C107" s="379"/>
      <c r="D107" s="379"/>
      <c r="E107" s="379"/>
      <c r="F107" s="379"/>
      <c r="G107" s="379"/>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c r="AE107" s="379"/>
      <c r="AF107" s="379"/>
      <c r="AG107" s="379"/>
      <c r="AH107" s="379"/>
      <c r="AI107" s="379"/>
      <c r="AJ107" s="379"/>
      <c r="AK107" s="379"/>
      <c r="AL107" s="379"/>
      <c r="AM107" s="379"/>
      <c r="AN107" s="379"/>
      <c r="AO107" s="379"/>
      <c r="AP107" s="379"/>
      <c r="AQ107" s="379"/>
      <c r="AR107" s="379"/>
      <c r="AS107" s="379"/>
      <c r="AT107" s="379"/>
      <c r="AU107" s="379"/>
      <c r="AV107" s="379"/>
      <c r="AW107" s="379"/>
      <c r="AX107" s="379"/>
      <c r="AY107" s="379"/>
      <c r="AZ107" s="379"/>
      <c r="BA107" s="388"/>
    </row>
    <row r="108" spans="1:77" ht="36" customHeight="1" x14ac:dyDescent="0.2">
      <c r="A108" s="387"/>
      <c r="B108" s="379"/>
      <c r="C108" s="379"/>
      <c r="D108" s="379"/>
      <c r="E108" s="379"/>
      <c r="F108" s="379"/>
      <c r="G108" s="379"/>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c r="AF108" s="379"/>
      <c r="AG108" s="379"/>
      <c r="AH108" s="379"/>
      <c r="AI108" s="379"/>
      <c r="AJ108" s="379"/>
      <c r="AK108" s="379"/>
      <c r="AL108" s="379"/>
      <c r="AM108" s="379"/>
      <c r="AN108" s="379"/>
      <c r="AO108" s="379"/>
      <c r="AP108" s="379"/>
      <c r="AQ108" s="379"/>
      <c r="AR108" s="379"/>
      <c r="AS108" s="379"/>
      <c r="AT108" s="379"/>
      <c r="AU108" s="379"/>
      <c r="AV108" s="379"/>
      <c r="AW108" s="379"/>
      <c r="AX108" s="379"/>
      <c r="AY108" s="379"/>
      <c r="AZ108" s="379"/>
      <c r="BA108" s="388"/>
    </row>
    <row r="109" spans="1:77" ht="36" customHeight="1" x14ac:dyDescent="0.2">
      <c r="A109" s="387"/>
      <c r="B109" s="379"/>
      <c r="C109" s="379"/>
      <c r="D109" s="379"/>
      <c r="E109" s="379"/>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c r="AE109" s="379"/>
      <c r="AF109" s="379"/>
      <c r="AG109" s="379"/>
      <c r="AH109" s="379"/>
      <c r="AI109" s="379"/>
      <c r="AJ109" s="379"/>
      <c r="AK109" s="379"/>
      <c r="AL109" s="379"/>
      <c r="AM109" s="379"/>
      <c r="AN109" s="379"/>
      <c r="AO109" s="379"/>
      <c r="AP109" s="379"/>
      <c r="AQ109" s="379"/>
      <c r="AR109" s="379"/>
      <c r="AS109" s="379"/>
      <c r="AT109" s="379"/>
      <c r="AU109" s="379"/>
      <c r="AV109" s="379"/>
      <c r="AW109" s="379"/>
      <c r="AX109" s="379"/>
      <c r="AY109" s="379"/>
      <c r="AZ109" s="379"/>
      <c r="BA109" s="388"/>
    </row>
    <row r="110" spans="1:77" ht="36" customHeight="1" x14ac:dyDescent="0.2">
      <c r="A110" s="387"/>
      <c r="B110" s="379"/>
      <c r="C110" s="379"/>
      <c r="D110" s="379"/>
      <c r="E110" s="379"/>
      <c r="F110" s="379"/>
      <c r="G110" s="379"/>
      <c r="H110" s="379"/>
      <c r="I110" s="379"/>
      <c r="J110" s="379"/>
      <c r="K110" s="379"/>
      <c r="L110" s="379"/>
      <c r="M110" s="379"/>
      <c r="N110" s="379"/>
      <c r="O110" s="379"/>
      <c r="P110" s="379"/>
      <c r="Q110" s="379"/>
      <c r="R110" s="379"/>
      <c r="S110" s="379"/>
      <c r="T110" s="379"/>
      <c r="U110" s="379"/>
      <c r="V110" s="379"/>
      <c r="W110" s="379"/>
      <c r="X110" s="379"/>
      <c r="Y110" s="379"/>
      <c r="Z110" s="379"/>
      <c r="AA110" s="379"/>
      <c r="AB110" s="379"/>
      <c r="AC110" s="379"/>
      <c r="AD110" s="379"/>
      <c r="AE110" s="379"/>
      <c r="AF110" s="379"/>
      <c r="AG110" s="379"/>
      <c r="AH110" s="379"/>
      <c r="AI110" s="379"/>
      <c r="AJ110" s="379"/>
      <c r="AK110" s="379"/>
      <c r="AL110" s="379"/>
      <c r="AM110" s="379"/>
      <c r="AN110" s="379"/>
      <c r="AO110" s="379"/>
      <c r="AP110" s="379"/>
      <c r="AQ110" s="379"/>
      <c r="AR110" s="379"/>
      <c r="AS110" s="379"/>
      <c r="AT110" s="379"/>
      <c r="AU110" s="379"/>
      <c r="AV110" s="379"/>
      <c r="AW110" s="379"/>
      <c r="AX110" s="379"/>
      <c r="AY110" s="379"/>
      <c r="AZ110" s="379"/>
      <c r="BA110" s="388"/>
    </row>
    <row r="111" spans="1:77" ht="36" customHeight="1" x14ac:dyDescent="0.2">
      <c r="A111" s="387"/>
      <c r="B111" s="379"/>
      <c r="C111" s="379"/>
      <c r="D111" s="379"/>
      <c r="E111" s="379"/>
      <c r="F111" s="379"/>
      <c r="G111" s="379"/>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c r="AE111" s="379"/>
      <c r="AF111" s="379"/>
      <c r="AG111" s="379"/>
      <c r="AH111" s="379"/>
      <c r="AI111" s="379"/>
      <c r="AJ111" s="379"/>
      <c r="AK111" s="379"/>
      <c r="AL111" s="379"/>
      <c r="AM111" s="379"/>
      <c r="AN111" s="379"/>
      <c r="AO111" s="379"/>
      <c r="AP111" s="379"/>
      <c r="AQ111" s="379"/>
      <c r="AR111" s="379"/>
      <c r="AS111" s="379"/>
      <c r="AT111" s="379"/>
      <c r="AU111" s="379"/>
      <c r="AV111" s="379"/>
      <c r="AW111" s="379"/>
      <c r="AX111" s="379"/>
      <c r="AY111" s="379"/>
      <c r="AZ111" s="379"/>
      <c r="BA111" s="388"/>
    </row>
    <row r="112" spans="1:77" ht="36" customHeight="1" x14ac:dyDescent="0.2">
      <c r="A112" s="387"/>
      <c r="B112" s="379"/>
      <c r="C112" s="379"/>
      <c r="D112" s="379"/>
      <c r="E112" s="379"/>
      <c r="F112" s="379"/>
      <c r="G112" s="379"/>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c r="AE112" s="379"/>
      <c r="AF112" s="379"/>
      <c r="AG112" s="379"/>
      <c r="AH112" s="379"/>
      <c r="AI112" s="379"/>
      <c r="AJ112" s="379"/>
      <c r="AK112" s="379"/>
      <c r="AL112" s="379"/>
      <c r="AM112" s="379"/>
      <c r="AN112" s="379"/>
      <c r="AO112" s="379"/>
      <c r="AP112" s="379"/>
      <c r="AQ112" s="379"/>
      <c r="AR112" s="379"/>
      <c r="AS112" s="379"/>
      <c r="AT112" s="379"/>
      <c r="AU112" s="379"/>
      <c r="AV112" s="379"/>
      <c r="AW112" s="379"/>
      <c r="AX112" s="379"/>
      <c r="AY112" s="379"/>
      <c r="AZ112" s="379"/>
      <c r="BA112" s="388"/>
    </row>
    <row r="113" spans="1:76" ht="36" customHeight="1" x14ac:dyDescent="0.2">
      <c r="A113" s="387"/>
      <c r="B113" s="379"/>
      <c r="C113" s="379"/>
      <c r="D113" s="379"/>
      <c r="E113" s="379"/>
      <c r="F113" s="379"/>
      <c r="G113" s="379"/>
      <c r="H113" s="379"/>
      <c r="I113" s="379"/>
      <c r="J113" s="379"/>
      <c r="K113" s="379"/>
      <c r="L113" s="379"/>
      <c r="M113" s="379"/>
      <c r="N113" s="379"/>
      <c r="O113" s="379"/>
      <c r="P113" s="379"/>
      <c r="Q113" s="379"/>
      <c r="R113" s="379"/>
      <c r="S113" s="379"/>
      <c r="T113" s="379"/>
      <c r="U113" s="379"/>
      <c r="V113" s="379"/>
      <c r="W113" s="379"/>
      <c r="X113" s="379"/>
      <c r="Y113" s="379"/>
      <c r="Z113" s="379"/>
      <c r="AA113" s="379"/>
      <c r="AB113" s="379"/>
      <c r="AC113" s="379"/>
      <c r="AD113" s="379"/>
      <c r="AE113" s="379"/>
      <c r="AF113" s="379"/>
      <c r="AG113" s="379"/>
      <c r="AH113" s="379"/>
      <c r="AI113" s="379"/>
      <c r="AJ113" s="379"/>
      <c r="AK113" s="379"/>
      <c r="AL113" s="379"/>
      <c r="AM113" s="379"/>
      <c r="AN113" s="379"/>
      <c r="AO113" s="379"/>
      <c r="AP113" s="379"/>
      <c r="AQ113" s="379"/>
      <c r="AR113" s="379"/>
      <c r="AS113" s="379"/>
      <c r="AT113" s="379"/>
      <c r="AU113" s="379"/>
      <c r="AV113" s="379"/>
      <c r="AW113" s="379"/>
      <c r="AX113" s="379"/>
      <c r="AY113" s="379"/>
      <c r="AZ113" s="379"/>
      <c r="BA113" s="388"/>
    </row>
    <row r="114" spans="1:76" ht="36" customHeight="1" x14ac:dyDescent="0.2">
      <c r="A114" s="387"/>
      <c r="B114" s="379"/>
      <c r="C114" s="379"/>
      <c r="D114" s="379"/>
      <c r="E114" s="379"/>
      <c r="F114" s="379"/>
      <c r="G114" s="379"/>
      <c r="H114" s="379"/>
      <c r="I114" s="379"/>
      <c r="J114" s="379"/>
      <c r="K114" s="379"/>
      <c r="L114" s="379"/>
      <c r="M114" s="379"/>
      <c r="N114" s="379"/>
      <c r="O114" s="379"/>
      <c r="P114" s="379"/>
      <c r="Q114" s="379"/>
      <c r="R114" s="379"/>
      <c r="S114" s="379"/>
      <c r="T114" s="379"/>
      <c r="U114" s="379"/>
      <c r="V114" s="379"/>
      <c r="W114" s="379"/>
      <c r="X114" s="379"/>
      <c r="Y114" s="379"/>
      <c r="Z114" s="379"/>
      <c r="AA114" s="379"/>
      <c r="AB114" s="379"/>
      <c r="AC114" s="379"/>
      <c r="AD114" s="379"/>
      <c r="AE114" s="379"/>
      <c r="AF114" s="379"/>
      <c r="AG114" s="379"/>
      <c r="AH114" s="379"/>
      <c r="AI114" s="379"/>
      <c r="AJ114" s="379"/>
      <c r="AK114" s="379"/>
      <c r="AL114" s="379"/>
      <c r="AM114" s="379"/>
      <c r="AN114" s="379"/>
      <c r="AO114" s="379"/>
      <c r="AP114" s="379"/>
      <c r="AQ114" s="379"/>
      <c r="AR114" s="379"/>
      <c r="AS114" s="379"/>
      <c r="AT114" s="379"/>
      <c r="AU114" s="379"/>
      <c r="AV114" s="379"/>
      <c r="AW114" s="379"/>
      <c r="AX114" s="379"/>
      <c r="AY114" s="379"/>
      <c r="AZ114" s="379"/>
      <c r="BA114" s="388"/>
    </row>
    <row r="115" spans="1:76" ht="36" customHeight="1" x14ac:dyDescent="0.2">
      <c r="A115" s="463" t="s">
        <v>271</v>
      </c>
      <c r="B115" s="464"/>
      <c r="C115" s="464"/>
      <c r="D115" s="464"/>
      <c r="E115" s="464"/>
      <c r="F115" s="464"/>
      <c r="G115" s="464"/>
      <c r="H115" s="464"/>
      <c r="I115" s="464"/>
      <c r="J115" s="464"/>
      <c r="K115" s="464"/>
      <c r="L115" s="464"/>
      <c r="M115" s="464"/>
      <c r="N115" s="464"/>
      <c r="O115" s="464"/>
      <c r="P115" s="464"/>
      <c r="Q115" s="464"/>
      <c r="R115" s="464"/>
      <c r="S115" s="464"/>
      <c r="T115" s="464"/>
      <c r="U115" s="464"/>
      <c r="V115" s="464"/>
      <c r="W115" s="464"/>
      <c r="X115" s="464"/>
      <c r="Y115" s="464"/>
      <c r="Z115" s="464"/>
      <c r="AA115" s="464"/>
      <c r="AB115" s="464"/>
      <c r="AC115" s="464"/>
      <c r="AD115" s="464"/>
      <c r="AE115" s="464"/>
      <c r="AF115" s="464"/>
      <c r="AG115" s="464"/>
      <c r="AH115" s="464"/>
      <c r="AI115" s="464"/>
      <c r="AJ115" s="464"/>
      <c r="AK115" s="470" t="s">
        <v>272</v>
      </c>
      <c r="AL115" s="470"/>
      <c r="AM115" s="471"/>
      <c r="AN115" s="471"/>
      <c r="AO115" s="471"/>
      <c r="AP115" s="471"/>
      <c r="AQ115" s="471"/>
      <c r="AR115" s="471"/>
      <c r="AS115" s="471"/>
      <c r="AT115" s="471"/>
      <c r="AU115" s="471"/>
      <c r="AV115" s="471"/>
      <c r="AW115" s="471"/>
      <c r="AX115" s="471"/>
      <c r="AY115" s="471"/>
      <c r="AZ115" s="471"/>
      <c r="BA115" s="471"/>
    </row>
    <row r="116" spans="1:76" ht="36" customHeight="1" x14ac:dyDescent="0.2">
      <c r="A116" s="465"/>
      <c r="B116" s="466"/>
      <c r="C116" s="466"/>
      <c r="D116" s="466"/>
      <c r="E116" s="466"/>
      <c r="F116" s="466"/>
      <c r="G116" s="466"/>
      <c r="H116" s="466"/>
      <c r="I116" s="466"/>
      <c r="J116" s="466"/>
      <c r="K116" s="466"/>
      <c r="L116" s="466"/>
      <c r="M116" s="466"/>
      <c r="N116" s="466"/>
      <c r="O116" s="466"/>
      <c r="P116" s="466"/>
      <c r="Q116" s="466"/>
      <c r="R116" s="466"/>
      <c r="S116" s="466"/>
      <c r="T116" s="466"/>
      <c r="U116" s="466"/>
      <c r="V116" s="466"/>
      <c r="W116" s="466"/>
      <c r="X116" s="466"/>
      <c r="Y116" s="466"/>
      <c r="Z116" s="466"/>
      <c r="AA116" s="466"/>
      <c r="AB116" s="466"/>
      <c r="AC116" s="466"/>
      <c r="AD116" s="466"/>
      <c r="AE116" s="466"/>
      <c r="AF116" s="466"/>
      <c r="AG116" s="466"/>
      <c r="AH116" s="466"/>
      <c r="AI116" s="466"/>
      <c r="AJ116" s="466"/>
      <c r="AK116" s="470"/>
      <c r="AL116" s="470"/>
      <c r="AM116" s="471"/>
      <c r="AN116" s="471"/>
      <c r="AO116" s="471"/>
      <c r="AP116" s="471"/>
      <c r="AQ116" s="471"/>
      <c r="AR116" s="471"/>
      <c r="AS116" s="471"/>
      <c r="AT116" s="471"/>
      <c r="AU116" s="471"/>
      <c r="AV116" s="471"/>
      <c r="AW116" s="471"/>
      <c r="AX116" s="471"/>
      <c r="AY116" s="471"/>
      <c r="AZ116" s="471"/>
      <c r="BA116" s="471"/>
    </row>
    <row r="117" spans="1:76" ht="25.5"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row>
    <row r="118" spans="1:76" ht="25.5"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row>
    <row r="119" spans="1:76" ht="25.5" customHeight="1" x14ac:dyDescent="0.4">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23" t="s">
        <v>250</v>
      </c>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row>
    <row r="120" spans="1:76" ht="1.5" customHeight="1" x14ac:dyDescent="0.4">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row>
    <row r="121" spans="1:76" ht="18" customHeight="1" x14ac:dyDescent="0.4">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24" t="s">
        <v>251</v>
      </c>
      <c r="AL121" s="224"/>
      <c r="AM121" s="224"/>
      <c r="AN121" s="224"/>
      <c r="AO121" s="224"/>
      <c r="AP121" s="224"/>
      <c r="AQ121" s="224"/>
      <c r="AR121" s="224"/>
      <c r="AS121" s="224"/>
      <c r="AT121" s="224"/>
      <c r="AU121" s="224"/>
      <c r="AV121" s="224"/>
      <c r="AW121" s="224"/>
      <c r="AX121" s="224"/>
      <c r="AY121" s="224"/>
      <c r="AZ121" s="224"/>
      <c r="BA121" s="224"/>
    </row>
    <row r="122" spans="1:76" ht="18" customHeight="1" thickBot="1" x14ac:dyDescent="0.4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5"/>
      <c r="AO122" s="225"/>
      <c r="AP122" s="225"/>
      <c r="AQ122" s="225"/>
      <c r="AR122" s="225"/>
      <c r="AS122" s="225"/>
      <c r="AT122" s="225"/>
      <c r="AU122" s="225"/>
      <c r="AV122" s="225"/>
      <c r="AW122" s="225"/>
      <c r="AX122" s="225"/>
      <c r="AY122" s="225"/>
      <c r="AZ122" s="225"/>
      <c r="BA122" s="225"/>
    </row>
    <row r="123" spans="1:76" ht="25.5" customHeight="1" thickBot="1" x14ac:dyDescent="0.25"/>
    <row r="124" spans="1:76" ht="36" customHeight="1" x14ac:dyDescent="0.2">
      <c r="A124" s="475" t="s">
        <v>377</v>
      </c>
      <c r="B124" s="476"/>
      <c r="C124" s="476"/>
      <c r="D124" s="476"/>
      <c r="E124" s="476"/>
      <c r="F124" s="476"/>
      <c r="G124" s="476"/>
      <c r="H124" s="476"/>
      <c r="I124" s="476"/>
      <c r="J124" s="476"/>
      <c r="K124" s="476"/>
      <c r="L124" s="476"/>
      <c r="M124" s="476"/>
      <c r="N124" s="476"/>
      <c r="O124" s="476"/>
      <c r="P124" s="476"/>
      <c r="Q124" s="476"/>
      <c r="R124" s="476"/>
      <c r="S124" s="476"/>
      <c r="T124" s="476"/>
      <c r="U124" s="476"/>
      <c r="V124" s="476"/>
      <c r="W124" s="476"/>
      <c r="X124" s="476"/>
      <c r="Y124" s="476"/>
      <c r="Z124" s="476"/>
      <c r="AA124" s="476"/>
      <c r="AB124" s="476"/>
      <c r="AC124" s="476"/>
      <c r="AD124" s="476"/>
      <c r="AE124" s="476"/>
      <c r="AF124" s="476"/>
      <c r="AG124" s="476"/>
      <c r="AH124" s="476"/>
      <c r="AI124" s="476"/>
      <c r="AJ124" s="476"/>
      <c r="AK124" s="476"/>
      <c r="AL124" s="476"/>
      <c r="AM124" s="476"/>
      <c r="AN124" s="476"/>
      <c r="AO124" s="476"/>
      <c r="AP124" s="476"/>
      <c r="AQ124" s="476"/>
      <c r="AR124" s="476"/>
      <c r="AS124" s="476"/>
      <c r="AT124" s="476"/>
      <c r="AU124" s="476"/>
      <c r="AV124" s="476"/>
      <c r="AW124" s="476"/>
      <c r="AX124" s="476"/>
      <c r="AY124" s="476"/>
      <c r="AZ124" s="476"/>
      <c r="BA124" s="477"/>
    </row>
    <row r="125" spans="1:76" ht="36" customHeight="1" thickBot="1" x14ac:dyDescent="0.25">
      <c r="A125" s="478"/>
      <c r="B125" s="479"/>
      <c r="C125" s="479"/>
      <c r="D125" s="479"/>
      <c r="E125" s="479"/>
      <c r="F125" s="479"/>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479"/>
      <c r="AK125" s="479"/>
      <c r="AL125" s="479"/>
      <c r="AM125" s="479"/>
      <c r="AN125" s="479"/>
      <c r="AO125" s="479"/>
      <c r="AP125" s="479"/>
      <c r="AQ125" s="479"/>
      <c r="AR125" s="479"/>
      <c r="AS125" s="479"/>
      <c r="AT125" s="479"/>
      <c r="AU125" s="479"/>
      <c r="AV125" s="479"/>
      <c r="AW125" s="479"/>
      <c r="AX125" s="479"/>
      <c r="AY125" s="479"/>
      <c r="AZ125" s="479"/>
      <c r="BA125" s="480"/>
    </row>
    <row r="126" spans="1:76" ht="36" customHeight="1" thickBot="1" x14ac:dyDescent="0.25">
      <c r="A126" s="40"/>
      <c r="B126" s="35"/>
      <c r="C126" s="35"/>
      <c r="D126" s="467" t="s">
        <v>426</v>
      </c>
      <c r="E126" s="468"/>
      <c r="F126" s="468"/>
      <c r="G126" s="468"/>
      <c r="H126" s="468"/>
      <c r="I126" s="468"/>
      <c r="J126" s="468"/>
      <c r="K126" s="468"/>
      <c r="L126" s="468"/>
      <c r="M126" s="468"/>
      <c r="N126" s="468"/>
      <c r="O126" s="468"/>
      <c r="P126" s="468"/>
      <c r="Q126" s="468"/>
      <c r="R126" s="468"/>
      <c r="S126" s="468"/>
      <c r="T126" s="468"/>
      <c r="U126" s="468"/>
      <c r="V126" s="468"/>
      <c r="W126" s="469"/>
      <c r="X126" s="461" t="s">
        <v>274</v>
      </c>
      <c r="Y126" s="461"/>
      <c r="Z126" s="461"/>
      <c r="AA126" s="461"/>
      <c r="AB126" s="461"/>
      <c r="AC126" s="461"/>
      <c r="AD126" s="461"/>
      <c r="AE126" s="461"/>
      <c r="AF126" s="461"/>
      <c r="AG126" s="462"/>
      <c r="AH126" s="35"/>
      <c r="AI126" s="35"/>
      <c r="AJ126" s="35"/>
      <c r="AK126" s="35"/>
      <c r="AL126" s="35"/>
      <c r="AM126" s="35"/>
      <c r="AN126" s="35"/>
      <c r="AO126" s="35"/>
      <c r="AP126" s="35"/>
      <c r="AQ126" s="35"/>
      <c r="AR126" s="35"/>
      <c r="AS126" s="35"/>
      <c r="AT126" s="35"/>
      <c r="AU126" s="35"/>
      <c r="AV126" s="35"/>
      <c r="AW126" s="35"/>
      <c r="AX126" s="35"/>
      <c r="AY126" s="35"/>
      <c r="AZ126" s="35"/>
      <c r="BA126" s="41"/>
    </row>
    <row r="127" spans="1:76" ht="72" customHeight="1" thickBot="1" x14ac:dyDescent="0.25">
      <c r="A127" s="40"/>
      <c r="B127" s="35"/>
      <c r="C127" s="35"/>
      <c r="D127" s="355">
        <f>G14</f>
        <v>0</v>
      </c>
      <c r="E127" s="285"/>
      <c r="F127" s="285"/>
      <c r="G127" s="285"/>
      <c r="H127" s="285"/>
      <c r="I127" s="285"/>
      <c r="J127" s="285"/>
      <c r="K127" s="285"/>
      <c r="L127" s="285"/>
      <c r="M127" s="285"/>
      <c r="N127" s="285"/>
      <c r="O127" s="285"/>
      <c r="P127" s="285"/>
      <c r="Q127" s="285"/>
      <c r="R127" s="285"/>
      <c r="S127" s="285"/>
      <c r="T127" s="285"/>
      <c r="U127" s="285"/>
      <c r="V127" s="285"/>
      <c r="W127" s="560"/>
      <c r="X127" s="472" t="str">
        <f>IFERROR(VLOOKUP(D127,PipeClass,2,FALSE)&amp;" "," ")</f>
        <v xml:space="preserve"> </v>
      </c>
      <c r="Y127" s="473"/>
      <c r="Z127" s="473"/>
      <c r="AA127" s="473"/>
      <c r="AB127" s="473"/>
      <c r="AC127" s="473"/>
      <c r="AD127" s="473"/>
      <c r="AE127" s="473"/>
      <c r="AF127" s="473"/>
      <c r="AG127" s="474"/>
      <c r="AH127" s="35"/>
      <c r="AI127" s="35"/>
      <c r="AJ127" s="35"/>
      <c r="AK127" s="35"/>
      <c r="AL127" s="35"/>
      <c r="AM127" s="35"/>
      <c r="AN127" s="35"/>
      <c r="AO127" s="35"/>
      <c r="AP127" s="35"/>
      <c r="AQ127" s="35"/>
      <c r="AR127" s="35"/>
      <c r="AS127" s="35"/>
      <c r="AT127" s="35"/>
      <c r="AU127" s="35"/>
      <c r="AV127" s="35"/>
      <c r="AW127" s="35"/>
      <c r="AX127" s="35"/>
      <c r="AY127" s="35"/>
      <c r="AZ127" s="35"/>
      <c r="BA127" s="41"/>
    </row>
    <row r="128" spans="1:76" ht="78.75" customHeight="1" x14ac:dyDescent="0.2">
      <c r="A128" s="40"/>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41"/>
      <c r="BM128" s="78"/>
      <c r="BN128" s="78"/>
      <c r="BO128" s="78"/>
      <c r="BP128" s="78"/>
      <c r="BQ128" s="78"/>
      <c r="BR128" s="78"/>
      <c r="BS128" s="78"/>
      <c r="BT128" s="78"/>
      <c r="BU128" s="78"/>
      <c r="BV128" s="78"/>
      <c r="BW128" s="78"/>
      <c r="BX128" s="78"/>
    </row>
    <row r="129" spans="1:53" ht="31.5" customHeight="1" x14ac:dyDescent="0.2">
      <c r="A129" s="40"/>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41"/>
    </row>
    <row r="130" spans="1:53" ht="32.25" customHeight="1" x14ac:dyDescent="0.2">
      <c r="A130" s="40"/>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41"/>
    </row>
    <row r="131" spans="1:53" ht="36" customHeight="1" x14ac:dyDescent="0.2">
      <c r="A131" s="40"/>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41"/>
    </row>
    <row r="132" spans="1:53" ht="36" customHeight="1" thickBot="1" x14ac:dyDescent="0.25">
      <c r="A132" s="613" t="s">
        <v>275</v>
      </c>
      <c r="B132" s="614"/>
      <c r="C132" s="614"/>
      <c r="D132" s="614"/>
      <c r="E132" s="614"/>
      <c r="F132" s="614"/>
      <c r="G132" s="614"/>
      <c r="H132" s="614"/>
      <c r="I132" s="614"/>
      <c r="J132" s="614"/>
      <c r="K132" s="614"/>
      <c r="L132" s="614"/>
      <c r="M132" s="614"/>
      <c r="N132" s="614"/>
      <c r="O132" s="614"/>
      <c r="P132" s="614"/>
      <c r="Q132" s="614"/>
      <c r="R132" s="614"/>
      <c r="S132" s="614"/>
      <c r="T132" s="614"/>
      <c r="U132" s="614"/>
      <c r="V132" s="614"/>
      <c r="W132" s="614"/>
      <c r="X132" s="614"/>
      <c r="Y132" s="614"/>
      <c r="Z132" s="614"/>
      <c r="AA132" s="614"/>
      <c r="AB132" s="614"/>
      <c r="AC132" s="614"/>
      <c r="AD132" s="614"/>
      <c r="AE132" s="614"/>
      <c r="AF132" s="614"/>
      <c r="AG132" s="614"/>
      <c r="AH132" s="614"/>
      <c r="AI132" s="614"/>
      <c r="AJ132" s="614"/>
      <c r="AK132" s="614"/>
      <c r="AL132" s="614"/>
      <c r="AM132" s="614"/>
      <c r="AN132" s="614"/>
      <c r="AO132" s="614"/>
      <c r="AP132" s="614"/>
      <c r="AQ132" s="614"/>
      <c r="AR132" s="614"/>
      <c r="AS132" s="35"/>
      <c r="AT132" s="35"/>
      <c r="AU132" s="35"/>
      <c r="AV132" s="35"/>
      <c r="AW132" s="35"/>
      <c r="AX132" s="35"/>
      <c r="AY132" s="35"/>
      <c r="AZ132" s="35"/>
      <c r="BA132" s="41"/>
    </row>
    <row r="133" spans="1:53" ht="36" customHeight="1" thickBot="1" x14ac:dyDescent="0.25">
      <c r="A133" s="353" t="s">
        <v>276</v>
      </c>
      <c r="B133" s="354"/>
      <c r="C133" s="354"/>
      <c r="D133" s="354"/>
      <c r="E133" s="354"/>
      <c r="F133" s="354"/>
      <c r="G133" s="354"/>
      <c r="H133" s="354"/>
      <c r="I133" s="354"/>
      <c r="J133" s="354"/>
      <c r="K133" s="354"/>
      <c r="L133" s="354"/>
      <c r="M133" s="354"/>
      <c r="N133" s="354"/>
      <c r="O133" s="354"/>
      <c r="P133" s="354"/>
      <c r="Q133" s="354"/>
      <c r="R133" s="354"/>
      <c r="S133" s="354"/>
      <c r="T133" s="354"/>
      <c r="U133" s="354"/>
      <c r="V133" s="354"/>
      <c r="W133" s="354"/>
      <c r="X133" s="354"/>
      <c r="Y133" s="354"/>
      <c r="Z133" s="354"/>
      <c r="AA133" s="354"/>
      <c r="AB133" s="354"/>
      <c r="AC133" s="354"/>
      <c r="AD133" s="354"/>
      <c r="AE133" s="354"/>
      <c r="AF133" s="354"/>
      <c r="AG133" s="354"/>
      <c r="AH133" s="354"/>
      <c r="AI133" s="354"/>
      <c r="AJ133" s="354"/>
      <c r="AK133" s="354"/>
      <c r="AL133" s="354"/>
      <c r="AM133" s="354"/>
      <c r="AN133" s="354"/>
      <c r="AO133" s="354"/>
      <c r="AP133" s="416"/>
      <c r="AQ133" s="79" t="s">
        <v>277</v>
      </c>
      <c r="AR133" s="80"/>
      <c r="AS133" s="370" t="str">
        <f>X127</f>
        <v xml:space="preserve"> </v>
      </c>
      <c r="AT133" s="370"/>
      <c r="AU133" s="370"/>
      <c r="AV133" s="370"/>
      <c r="AW133" s="370"/>
      <c r="AX133" s="370"/>
      <c r="AY133" s="370"/>
      <c r="AZ133" s="370"/>
      <c r="BA133" s="371"/>
    </row>
    <row r="134" spans="1:53" ht="25.5" customHeight="1" x14ac:dyDescent="0.2"/>
    <row r="135" spans="1:53" ht="25.5" customHeight="1" x14ac:dyDescent="0.2"/>
    <row r="136" spans="1:53" ht="25.5" customHeight="1" x14ac:dyDescent="0.4">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23" t="s">
        <v>250</v>
      </c>
      <c r="AG136" s="223"/>
      <c r="AH136" s="223"/>
      <c r="AI136" s="223"/>
      <c r="AJ136" s="223"/>
      <c r="AK136" s="223"/>
      <c r="AL136" s="223"/>
      <c r="AM136" s="223"/>
      <c r="AN136" s="223"/>
      <c r="AO136" s="223"/>
      <c r="AP136" s="223"/>
      <c r="AQ136" s="223"/>
      <c r="AR136" s="223"/>
      <c r="AS136" s="223"/>
      <c r="AT136" s="223"/>
      <c r="AU136" s="223"/>
      <c r="AV136" s="223"/>
      <c r="AW136" s="223"/>
      <c r="AX136" s="223"/>
      <c r="AY136" s="223"/>
      <c r="AZ136" s="223"/>
      <c r="BA136" s="223"/>
    </row>
    <row r="137" spans="1:53" ht="2.25" customHeight="1" x14ac:dyDescent="0.4">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23"/>
      <c r="AG137" s="223"/>
      <c r="AH137" s="223"/>
      <c r="AI137" s="223"/>
      <c r="AJ137" s="223"/>
      <c r="AK137" s="223"/>
      <c r="AL137" s="223"/>
      <c r="AM137" s="223"/>
      <c r="AN137" s="223"/>
      <c r="AO137" s="223"/>
      <c r="AP137" s="223"/>
      <c r="AQ137" s="223"/>
      <c r="AR137" s="223"/>
      <c r="AS137" s="223"/>
      <c r="AT137" s="223"/>
      <c r="AU137" s="223"/>
      <c r="AV137" s="223"/>
      <c r="AW137" s="223"/>
      <c r="AX137" s="223"/>
      <c r="AY137" s="223"/>
      <c r="AZ137" s="223"/>
      <c r="BA137" s="223"/>
    </row>
    <row r="138" spans="1:53" ht="18" customHeight="1" x14ac:dyDescent="0.4">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24" t="s">
        <v>251</v>
      </c>
      <c r="AL138" s="224"/>
      <c r="AM138" s="224"/>
      <c r="AN138" s="224"/>
      <c r="AO138" s="224"/>
      <c r="AP138" s="224"/>
      <c r="AQ138" s="224"/>
      <c r="AR138" s="224"/>
      <c r="AS138" s="224"/>
      <c r="AT138" s="224"/>
      <c r="AU138" s="224"/>
      <c r="AV138" s="224"/>
      <c r="AW138" s="224"/>
      <c r="AX138" s="224"/>
      <c r="AY138" s="224"/>
      <c r="AZ138" s="224"/>
      <c r="BA138" s="224"/>
    </row>
    <row r="139" spans="1:53" ht="18" customHeight="1" thickBot="1" x14ac:dyDescent="0.4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5"/>
      <c r="AO139" s="225"/>
      <c r="AP139" s="225"/>
      <c r="AQ139" s="225"/>
      <c r="AR139" s="225"/>
      <c r="AS139" s="225"/>
      <c r="AT139" s="225"/>
      <c r="AU139" s="225"/>
      <c r="AV139" s="225"/>
      <c r="AW139" s="225"/>
      <c r="AX139" s="225"/>
      <c r="AY139" s="225"/>
      <c r="AZ139" s="225"/>
      <c r="BA139" s="225"/>
    </row>
    <row r="140" spans="1:53" ht="25.5" customHeight="1" thickBot="1" x14ac:dyDescent="0.25"/>
    <row r="141" spans="1:53" ht="34.5" customHeight="1" x14ac:dyDescent="0.2">
      <c r="A141" s="497" t="s">
        <v>378</v>
      </c>
      <c r="B141" s="476"/>
      <c r="C141" s="476"/>
      <c r="D141" s="476"/>
      <c r="E141" s="476"/>
      <c r="F141" s="476"/>
      <c r="G141" s="476"/>
      <c r="H141" s="476"/>
      <c r="I141" s="476"/>
      <c r="J141" s="476"/>
      <c r="K141" s="476"/>
      <c r="L141" s="476"/>
      <c r="M141" s="476"/>
      <c r="N141" s="476"/>
      <c r="O141" s="476"/>
      <c r="P141" s="476"/>
      <c r="Q141" s="476"/>
      <c r="R141" s="476"/>
      <c r="S141" s="476"/>
      <c r="T141" s="476"/>
      <c r="U141" s="476"/>
      <c r="V141" s="476"/>
      <c r="W141" s="476"/>
      <c r="X141" s="476"/>
      <c r="Y141" s="476"/>
      <c r="Z141" s="476"/>
      <c r="AA141" s="476"/>
      <c r="AB141" s="476"/>
      <c r="AC141" s="476"/>
      <c r="AD141" s="476"/>
      <c r="AE141" s="476"/>
      <c r="AF141" s="476"/>
      <c r="AG141" s="476"/>
      <c r="AH141" s="476"/>
      <c r="AI141" s="476"/>
      <c r="AJ141" s="476"/>
      <c r="AK141" s="476"/>
      <c r="AL141" s="476"/>
      <c r="AM141" s="476"/>
      <c r="AN141" s="476"/>
      <c r="AO141" s="476"/>
      <c r="AP141" s="476"/>
      <c r="AQ141" s="476"/>
      <c r="AR141" s="476"/>
      <c r="AS141" s="476"/>
      <c r="AT141" s="476"/>
      <c r="AU141" s="476"/>
      <c r="AV141" s="476"/>
      <c r="AW141" s="476"/>
      <c r="AX141" s="476"/>
      <c r="AY141" s="476"/>
      <c r="AZ141" s="476"/>
      <c r="BA141" s="477"/>
    </row>
    <row r="142" spans="1:53" ht="34.5" customHeight="1" thickBot="1" x14ac:dyDescent="0.25">
      <c r="A142" s="40"/>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41"/>
    </row>
    <row r="143" spans="1:53" ht="34.5" customHeight="1" x14ac:dyDescent="0.25">
      <c r="A143" s="40"/>
      <c r="B143" s="35"/>
      <c r="C143" s="516" t="s">
        <v>278</v>
      </c>
      <c r="D143" s="517"/>
      <c r="E143" s="517"/>
      <c r="F143" s="517"/>
      <c r="G143" s="517"/>
      <c r="H143" s="520" t="s">
        <v>279</v>
      </c>
      <c r="I143" s="521"/>
      <c r="J143" s="521"/>
      <c r="K143" s="521"/>
      <c r="L143" s="521"/>
      <c r="M143" s="521"/>
      <c r="N143" s="521"/>
      <c r="O143" s="522"/>
      <c r="P143" s="42"/>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41"/>
    </row>
    <row r="144" spans="1:53" ht="34.5" customHeight="1" x14ac:dyDescent="0.25">
      <c r="A144" s="40"/>
      <c r="B144" s="35"/>
      <c r="C144" s="518"/>
      <c r="D144" s="519"/>
      <c r="E144" s="519"/>
      <c r="F144" s="519"/>
      <c r="G144" s="519"/>
      <c r="H144" s="523"/>
      <c r="I144" s="524"/>
      <c r="J144" s="524"/>
      <c r="K144" s="524"/>
      <c r="L144" s="524"/>
      <c r="M144" s="524"/>
      <c r="N144" s="524"/>
      <c r="O144" s="525"/>
      <c r="P144" s="42"/>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41"/>
    </row>
    <row r="145" spans="1:76" ht="34.5" customHeight="1" x14ac:dyDescent="0.25">
      <c r="A145" s="40"/>
      <c r="B145" s="35"/>
      <c r="C145" s="518"/>
      <c r="D145" s="519"/>
      <c r="E145" s="519"/>
      <c r="F145" s="519"/>
      <c r="G145" s="519"/>
      <c r="H145" s="523"/>
      <c r="I145" s="524"/>
      <c r="J145" s="524"/>
      <c r="K145" s="524"/>
      <c r="L145" s="524"/>
      <c r="M145" s="524"/>
      <c r="N145" s="524"/>
      <c r="O145" s="525"/>
      <c r="P145" s="42"/>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41"/>
    </row>
    <row r="146" spans="1:76" ht="34.5" customHeight="1" x14ac:dyDescent="0.2">
      <c r="A146" s="40"/>
      <c r="B146" s="35"/>
      <c r="C146" s="508">
        <f>AN15</f>
        <v>0</v>
      </c>
      <c r="D146" s="509"/>
      <c r="E146" s="509"/>
      <c r="F146" s="509"/>
      <c r="G146" s="509"/>
      <c r="H146" s="500" t="str">
        <f>AJ17</f>
        <v/>
      </c>
      <c r="I146" s="500"/>
      <c r="J146" s="500"/>
      <c r="K146" s="500"/>
      <c r="L146" s="500"/>
      <c r="M146" s="500"/>
      <c r="N146" s="500"/>
      <c r="O146" s="501"/>
      <c r="P146" s="43"/>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41"/>
      <c r="BI146" s="78"/>
      <c r="BJ146" s="78"/>
      <c r="BK146" s="78"/>
      <c r="BL146" s="78"/>
      <c r="BM146" s="78"/>
      <c r="BN146" s="78"/>
      <c r="BO146" s="78"/>
      <c r="BP146" s="78"/>
      <c r="BQ146" s="78"/>
      <c r="BR146" s="78"/>
      <c r="BS146" s="78"/>
      <c r="BT146" s="78"/>
      <c r="BU146" s="78"/>
      <c r="BV146" s="78"/>
      <c r="BW146" s="78"/>
      <c r="BX146" s="78"/>
    </row>
    <row r="147" spans="1:76" ht="34.5" customHeight="1" x14ac:dyDescent="0.2">
      <c r="A147" s="40"/>
      <c r="B147" s="35"/>
      <c r="C147" s="60"/>
      <c r="D147" s="60"/>
      <c r="E147" s="60"/>
      <c r="F147" s="60"/>
      <c r="G147" s="60"/>
      <c r="H147" s="61"/>
      <c r="I147" s="61"/>
      <c r="J147" s="61"/>
      <c r="K147" s="61"/>
      <c r="L147" s="61"/>
      <c r="M147" s="61"/>
      <c r="N147" s="61"/>
      <c r="O147" s="61"/>
      <c r="P147" s="43"/>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41"/>
    </row>
    <row r="148" spans="1:76" ht="34.5" customHeight="1" thickBot="1" x14ac:dyDescent="0.25">
      <c r="A148" s="502" t="s">
        <v>285</v>
      </c>
      <c r="B148" s="503"/>
      <c r="C148" s="503"/>
      <c r="D148" s="503"/>
      <c r="E148" s="503"/>
      <c r="F148" s="503"/>
      <c r="G148" s="503"/>
      <c r="H148" s="503"/>
      <c r="I148" s="503"/>
      <c r="J148" s="503"/>
      <c r="K148" s="503"/>
      <c r="L148" s="503"/>
      <c r="M148" s="503"/>
      <c r="N148" s="503"/>
      <c r="O148" s="503"/>
      <c r="P148" s="503"/>
      <c r="Q148" s="503"/>
      <c r="R148" s="503"/>
      <c r="S148" s="503"/>
      <c r="T148" s="503"/>
      <c r="U148" s="503"/>
      <c r="V148" s="503"/>
      <c r="W148" s="503"/>
      <c r="X148" s="503"/>
      <c r="Y148" s="503"/>
      <c r="Z148" s="503"/>
      <c r="AA148" s="503"/>
      <c r="AB148" s="503"/>
      <c r="AC148" s="503"/>
      <c r="AD148" s="503"/>
      <c r="AE148" s="503"/>
      <c r="AF148" s="503"/>
      <c r="AG148" s="503"/>
      <c r="AH148" s="503"/>
      <c r="AI148" s="503"/>
      <c r="AJ148" s="503"/>
      <c r="AK148" s="503"/>
      <c r="AL148" s="503"/>
      <c r="AM148" s="503"/>
      <c r="AN148" s="503"/>
      <c r="AO148" s="503"/>
      <c r="AP148" s="503"/>
      <c r="AQ148" s="504"/>
      <c r="AR148" s="504"/>
      <c r="AS148" s="504"/>
      <c r="AT148" s="504"/>
      <c r="AU148" s="504"/>
      <c r="AV148" s="504"/>
      <c r="AW148" s="504"/>
      <c r="AX148" s="504"/>
      <c r="AY148" s="504"/>
      <c r="AZ148" s="504"/>
      <c r="BA148" s="505"/>
    </row>
    <row r="149" spans="1:76" ht="34.5" customHeight="1" thickBot="1" x14ac:dyDescent="0.25">
      <c r="A149" s="506" t="s">
        <v>286</v>
      </c>
      <c r="B149" s="507"/>
      <c r="C149" s="507"/>
      <c r="D149" s="507"/>
      <c r="E149" s="507"/>
      <c r="F149" s="507"/>
      <c r="G149" s="507"/>
      <c r="H149" s="507"/>
      <c r="I149" s="507"/>
      <c r="J149" s="507"/>
      <c r="K149" s="507"/>
      <c r="L149" s="507"/>
      <c r="M149" s="507"/>
      <c r="N149" s="507"/>
      <c r="O149" s="507"/>
      <c r="P149" s="507"/>
      <c r="Q149" s="507"/>
      <c r="R149" s="507"/>
      <c r="S149" s="507"/>
      <c r="T149" s="507"/>
      <c r="U149" s="507"/>
      <c r="V149" s="507"/>
      <c r="W149" s="507"/>
      <c r="X149" s="507"/>
      <c r="Y149" s="507"/>
      <c r="Z149" s="507"/>
      <c r="AA149" s="507"/>
      <c r="AB149" s="507"/>
      <c r="AC149" s="507"/>
      <c r="AD149" s="507"/>
      <c r="AE149" s="507"/>
      <c r="AF149" s="507"/>
      <c r="AG149" s="507"/>
      <c r="AH149" s="507"/>
      <c r="AI149" s="507"/>
      <c r="AJ149" s="507"/>
      <c r="AK149" s="507"/>
      <c r="AL149" s="507"/>
      <c r="AM149" s="507"/>
      <c r="AN149" s="507"/>
      <c r="AO149" s="507"/>
      <c r="AP149" s="269"/>
      <c r="AQ149" s="356" t="s">
        <v>287</v>
      </c>
      <c r="AR149" s="358"/>
      <c r="AS149" s="351" t="str">
        <f>H146</f>
        <v/>
      </c>
      <c r="AT149" s="285"/>
      <c r="AU149" s="285"/>
      <c r="AV149" s="285"/>
      <c r="AW149" s="285"/>
      <c r="AX149" s="285"/>
      <c r="AY149" s="285"/>
      <c r="AZ149" s="285"/>
      <c r="BA149" s="286"/>
    </row>
    <row r="150" spans="1:76" ht="34.5" customHeight="1" thickBot="1" x14ac:dyDescent="0.25">
      <c r="A150" s="487" t="s">
        <v>288</v>
      </c>
      <c r="B150" s="488"/>
      <c r="C150" s="488"/>
      <c r="D150" s="488"/>
      <c r="E150" s="488"/>
      <c r="F150" s="488"/>
      <c r="G150" s="488"/>
      <c r="H150" s="488"/>
      <c r="I150" s="488"/>
      <c r="J150" s="488"/>
      <c r="K150" s="488"/>
      <c r="L150" s="488"/>
      <c r="M150" s="488"/>
      <c r="N150" s="488"/>
      <c r="O150" s="488"/>
      <c r="P150" s="488"/>
      <c r="Q150" s="488"/>
      <c r="R150" s="488"/>
      <c r="S150" s="488"/>
      <c r="T150" s="488"/>
      <c r="U150" s="488"/>
      <c r="V150" s="488"/>
      <c r="W150" s="488"/>
      <c r="X150" s="488"/>
      <c r="Y150" s="488"/>
      <c r="Z150" s="488"/>
      <c r="AA150" s="488"/>
      <c r="AB150" s="488"/>
      <c r="AC150" s="488"/>
      <c r="AD150" s="488"/>
      <c r="AE150" s="488"/>
      <c r="AF150" s="488"/>
      <c r="AG150" s="488"/>
      <c r="AH150" s="488"/>
      <c r="AI150" s="488"/>
      <c r="AJ150" s="488"/>
      <c r="AK150" s="488"/>
      <c r="AL150" s="488"/>
      <c r="AM150" s="488"/>
      <c r="AN150" s="488"/>
      <c r="AO150" s="488"/>
      <c r="AP150" s="488"/>
      <c r="AQ150" s="489"/>
      <c r="AR150" s="489"/>
      <c r="AS150" s="489"/>
      <c r="AT150" s="489"/>
      <c r="AU150" s="489"/>
      <c r="AV150" s="489"/>
      <c r="AW150" s="489"/>
      <c r="AX150" s="489"/>
      <c r="AY150" s="489"/>
      <c r="AZ150" s="489"/>
      <c r="BA150" s="490"/>
    </row>
    <row r="151" spans="1:76" ht="34.5" customHeight="1" x14ac:dyDescent="0.2">
      <c r="A151" s="491" t="s">
        <v>289</v>
      </c>
      <c r="B151" s="492"/>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2"/>
      <c r="AJ151" s="492"/>
      <c r="AK151" s="492"/>
      <c r="AL151" s="492"/>
      <c r="AM151" s="492"/>
      <c r="AN151" s="492"/>
      <c r="AO151" s="492"/>
      <c r="AP151" s="493"/>
      <c r="AQ151" s="403" t="s">
        <v>290</v>
      </c>
      <c r="AR151" s="405"/>
      <c r="AS151" s="510" t="str">
        <f>IF(ISBLANK(AM12),"",AM12)</f>
        <v/>
      </c>
      <c r="AT151" s="511"/>
      <c r="AU151" s="511"/>
      <c r="AV151" s="511"/>
      <c r="AW151" s="511"/>
      <c r="AX151" s="511"/>
      <c r="AY151" s="511"/>
      <c r="AZ151" s="511"/>
      <c r="BA151" s="512"/>
    </row>
    <row r="152" spans="1:76" ht="34.5" customHeight="1" thickBot="1" x14ac:dyDescent="0.25">
      <c r="A152" s="494"/>
      <c r="B152" s="495"/>
      <c r="C152" s="495"/>
      <c r="D152" s="495"/>
      <c r="E152" s="495"/>
      <c r="F152" s="495"/>
      <c r="G152" s="495"/>
      <c r="H152" s="495"/>
      <c r="I152" s="495"/>
      <c r="J152" s="495"/>
      <c r="K152" s="495"/>
      <c r="L152" s="495"/>
      <c r="M152" s="495"/>
      <c r="N152" s="495"/>
      <c r="O152" s="495"/>
      <c r="P152" s="495"/>
      <c r="Q152" s="495"/>
      <c r="R152" s="495"/>
      <c r="S152" s="495"/>
      <c r="T152" s="495"/>
      <c r="U152" s="495"/>
      <c r="V152" s="495"/>
      <c r="W152" s="495"/>
      <c r="X152" s="495"/>
      <c r="Y152" s="495"/>
      <c r="Z152" s="495"/>
      <c r="AA152" s="495"/>
      <c r="AB152" s="495"/>
      <c r="AC152" s="495"/>
      <c r="AD152" s="495"/>
      <c r="AE152" s="495"/>
      <c r="AF152" s="495"/>
      <c r="AG152" s="495"/>
      <c r="AH152" s="495"/>
      <c r="AI152" s="495"/>
      <c r="AJ152" s="495"/>
      <c r="AK152" s="495"/>
      <c r="AL152" s="495"/>
      <c r="AM152" s="495"/>
      <c r="AN152" s="495"/>
      <c r="AO152" s="495"/>
      <c r="AP152" s="496"/>
      <c r="AQ152" s="406"/>
      <c r="AR152" s="408"/>
      <c r="AS152" s="513"/>
      <c r="AT152" s="514"/>
      <c r="AU152" s="514"/>
      <c r="AV152" s="514"/>
      <c r="AW152" s="514"/>
      <c r="AX152" s="514"/>
      <c r="AY152" s="514"/>
      <c r="AZ152" s="514"/>
      <c r="BA152" s="515"/>
    </row>
    <row r="153" spans="1:76" ht="34.5" customHeight="1" x14ac:dyDescent="0.2">
      <c r="A153" s="497" t="s">
        <v>379</v>
      </c>
      <c r="B153" s="498"/>
      <c r="C153" s="498"/>
      <c r="D153" s="498"/>
      <c r="E153" s="498"/>
      <c r="F153" s="498"/>
      <c r="G153" s="498"/>
      <c r="H153" s="498"/>
      <c r="I153" s="498"/>
      <c r="J153" s="498"/>
      <c r="K153" s="498"/>
      <c r="L153" s="498"/>
      <c r="M153" s="498"/>
      <c r="N153" s="498"/>
      <c r="O153" s="498"/>
      <c r="P153" s="498"/>
      <c r="Q153" s="498"/>
      <c r="R153" s="498"/>
      <c r="S153" s="498"/>
      <c r="T153" s="498"/>
      <c r="U153" s="498"/>
      <c r="V153" s="498"/>
      <c r="W153" s="498"/>
      <c r="X153" s="498"/>
      <c r="Y153" s="498"/>
      <c r="Z153" s="498"/>
      <c r="AA153" s="498"/>
      <c r="AB153" s="498"/>
      <c r="AC153" s="498"/>
      <c r="AD153" s="498"/>
      <c r="AE153" s="498"/>
      <c r="AF153" s="498"/>
      <c r="AG153" s="498"/>
      <c r="AH153" s="498"/>
      <c r="AI153" s="498"/>
      <c r="AJ153" s="498"/>
      <c r="AK153" s="498"/>
      <c r="AL153" s="498"/>
      <c r="AM153" s="498"/>
      <c r="AN153" s="498"/>
      <c r="AO153" s="498"/>
      <c r="AP153" s="498"/>
      <c r="AQ153" s="498"/>
      <c r="AR153" s="498"/>
      <c r="AS153" s="498"/>
      <c r="AT153" s="498"/>
      <c r="AU153" s="498"/>
      <c r="AV153" s="498"/>
      <c r="AW153" s="498"/>
      <c r="AX153" s="498"/>
      <c r="AY153" s="498"/>
      <c r="AZ153" s="498"/>
      <c r="BA153" s="499"/>
    </row>
    <row r="154" spans="1:76" ht="34.5" customHeight="1" x14ac:dyDescent="0.2">
      <c r="A154" s="378"/>
      <c r="B154" s="379"/>
      <c r="C154" s="379"/>
      <c r="D154" s="379"/>
      <c r="E154" s="379"/>
      <c r="F154" s="379"/>
      <c r="G154" s="379"/>
      <c r="H154" s="379"/>
      <c r="I154" s="379"/>
      <c r="J154" s="379"/>
      <c r="K154" s="379"/>
      <c r="L154" s="379"/>
      <c r="M154" s="379"/>
      <c r="N154" s="379"/>
      <c r="O154" s="379"/>
      <c r="P154" s="379"/>
      <c r="Q154" s="379"/>
      <c r="R154" s="379"/>
      <c r="S154" s="379"/>
      <c r="T154" s="379"/>
      <c r="U154" s="379"/>
      <c r="V154" s="379"/>
      <c r="W154" s="379"/>
      <c r="X154" s="379"/>
      <c r="Y154" s="379"/>
      <c r="Z154" s="379"/>
      <c r="AA154" s="379"/>
      <c r="AB154" s="379"/>
      <c r="AC154" s="379"/>
      <c r="AD154" s="379"/>
      <c r="AE154" s="379"/>
      <c r="AF154" s="379"/>
      <c r="AG154" s="379"/>
      <c r="AH154" s="379"/>
      <c r="AI154" s="379"/>
      <c r="AJ154" s="379"/>
      <c r="AK154" s="379"/>
      <c r="AL154" s="379"/>
      <c r="AM154" s="379"/>
      <c r="AN154" s="379"/>
      <c r="AO154" s="379"/>
      <c r="AP154" s="379"/>
      <c r="AQ154" s="379"/>
      <c r="AR154" s="379"/>
      <c r="AS154" s="379"/>
      <c r="AT154" s="379"/>
      <c r="AU154" s="379"/>
      <c r="AV154" s="379"/>
      <c r="AW154" s="379"/>
      <c r="AX154" s="379"/>
      <c r="AY154" s="379"/>
      <c r="AZ154" s="379"/>
      <c r="BA154" s="380"/>
    </row>
    <row r="155" spans="1:76" ht="34.5" customHeight="1" thickBot="1" x14ac:dyDescent="0.25">
      <c r="A155" s="378"/>
      <c r="B155" s="379"/>
      <c r="C155" s="379"/>
      <c r="D155" s="379"/>
      <c r="E155" s="379"/>
      <c r="F155" s="379"/>
      <c r="G155" s="379"/>
      <c r="H155" s="379"/>
      <c r="I155" s="379"/>
      <c r="J155" s="379"/>
      <c r="K155" s="379"/>
      <c r="L155" s="379"/>
      <c r="M155" s="379"/>
      <c r="N155" s="379"/>
      <c r="O155" s="379"/>
      <c r="P155" s="379"/>
      <c r="Q155" s="379"/>
      <c r="R155" s="379"/>
      <c r="S155" s="379"/>
      <c r="T155" s="379"/>
      <c r="U155" s="379"/>
      <c r="V155" s="379"/>
      <c r="W155" s="379"/>
      <c r="X155" s="379"/>
      <c r="Y155" s="379"/>
      <c r="Z155" s="379"/>
      <c r="AA155" s="379"/>
      <c r="AB155" s="379"/>
      <c r="AC155" s="379"/>
      <c r="AD155" s="379"/>
      <c r="AE155" s="379"/>
      <c r="AF155" s="379"/>
      <c r="AG155" s="379"/>
      <c r="AH155" s="379"/>
      <c r="AI155" s="379"/>
      <c r="AJ155" s="379"/>
      <c r="AK155" s="379"/>
      <c r="AL155" s="379"/>
      <c r="AM155" s="379"/>
      <c r="AN155" s="379"/>
      <c r="AO155" s="379"/>
      <c r="AP155" s="379"/>
      <c r="AQ155" s="379"/>
      <c r="AR155" s="379"/>
      <c r="AS155" s="379"/>
      <c r="AT155" s="379"/>
      <c r="AU155" s="379"/>
      <c r="AV155" s="379"/>
      <c r="AW155" s="379"/>
      <c r="AX155" s="379"/>
      <c r="AY155" s="379"/>
      <c r="AZ155" s="379"/>
      <c r="BA155" s="380"/>
    </row>
    <row r="156" spans="1:76" ht="34.5" customHeight="1" thickBot="1" x14ac:dyDescent="0.25">
      <c r="A156" s="634" t="s">
        <v>291</v>
      </c>
      <c r="B156" s="635"/>
      <c r="C156" s="635"/>
      <c r="D156" s="635"/>
      <c r="E156" s="635"/>
      <c r="F156" s="481">
        <v>2</v>
      </c>
      <c r="G156" s="481"/>
      <c r="H156" s="82" t="s">
        <v>401</v>
      </c>
      <c r="I156" s="481" t="str">
        <f>H17</f>
        <v xml:space="preserve"> </v>
      </c>
      <c r="J156" s="481"/>
      <c r="K156" s="82" t="s">
        <v>401</v>
      </c>
      <c r="L156" s="482" t="str">
        <f>AR90</f>
        <v/>
      </c>
      <c r="M156" s="482"/>
      <c r="N156" s="482"/>
      <c r="O156" s="482"/>
      <c r="P156" s="68"/>
      <c r="Q156" s="484" t="s">
        <v>401</v>
      </c>
      <c r="R156" s="486">
        <f>AM115</f>
        <v>0</v>
      </c>
      <c r="S156" s="484"/>
      <c r="T156" s="484"/>
      <c r="U156" s="484" t="s">
        <v>401</v>
      </c>
      <c r="V156" s="486" t="str">
        <f>AS133</f>
        <v xml:space="preserve"> </v>
      </c>
      <c r="W156" s="484"/>
      <c r="X156" s="484"/>
      <c r="Y156" s="484" t="s">
        <v>401</v>
      </c>
      <c r="Z156" s="615" t="str">
        <f>AS149</f>
        <v/>
      </c>
      <c r="AA156" s="484"/>
      <c r="AB156" s="484"/>
      <c r="AC156" s="68"/>
      <c r="AD156" s="68"/>
      <c r="AE156" s="68"/>
      <c r="AF156" s="68"/>
      <c r="AG156" s="68"/>
      <c r="AH156" s="68"/>
      <c r="AI156" s="68"/>
      <c r="AJ156" s="68"/>
      <c r="AK156" s="68"/>
      <c r="AL156" s="68"/>
      <c r="AM156" s="68"/>
      <c r="AN156" s="68"/>
      <c r="AO156" s="68"/>
      <c r="AP156" s="68"/>
      <c r="AQ156" s="616" t="s">
        <v>291</v>
      </c>
      <c r="AR156" s="617"/>
      <c r="AS156" s="274" t="str">
        <f>IF(ISBLANK(AG13),"",((F156*I156*L156)/F157)*R156*V156*Z156)</f>
        <v/>
      </c>
      <c r="AT156" s="275"/>
      <c r="AU156" s="275"/>
      <c r="AV156" s="275"/>
      <c r="AW156" s="275"/>
      <c r="AX156" s="275"/>
      <c r="AY156" s="275"/>
      <c r="AZ156" s="275"/>
      <c r="BA156" s="276"/>
    </row>
    <row r="157" spans="1:76" ht="34.5" customHeight="1" thickBot="1" x14ac:dyDescent="0.25">
      <c r="A157" s="636"/>
      <c r="B157" s="637"/>
      <c r="C157" s="637"/>
      <c r="D157" s="637"/>
      <c r="E157" s="637"/>
      <c r="F157" s="483" t="str">
        <f>AS151</f>
        <v/>
      </c>
      <c r="G157" s="483"/>
      <c r="H157" s="483"/>
      <c r="I157" s="483"/>
      <c r="J157" s="483"/>
      <c r="K157" s="483"/>
      <c r="L157" s="483"/>
      <c r="M157" s="483"/>
      <c r="N157" s="483"/>
      <c r="O157" s="483"/>
      <c r="P157" s="69"/>
      <c r="Q157" s="485"/>
      <c r="R157" s="485"/>
      <c r="S157" s="485"/>
      <c r="T157" s="485"/>
      <c r="U157" s="485"/>
      <c r="V157" s="485"/>
      <c r="W157" s="485"/>
      <c r="X157" s="485"/>
      <c r="Y157" s="485"/>
      <c r="Z157" s="485"/>
      <c r="AA157" s="485"/>
      <c r="AB157" s="485"/>
      <c r="AC157" s="69"/>
      <c r="AD157" s="69"/>
      <c r="AE157" s="69"/>
      <c r="AF157" s="69"/>
      <c r="AG157" s="69"/>
      <c r="AH157" s="69"/>
      <c r="AI157" s="69"/>
      <c r="AJ157" s="69"/>
      <c r="AK157" s="69"/>
      <c r="AL157" s="69"/>
      <c r="AM157" s="69"/>
      <c r="AN157" s="69"/>
      <c r="AO157" s="69"/>
      <c r="AP157" s="69"/>
      <c r="AQ157" s="618"/>
      <c r="AR157" s="619"/>
      <c r="AS157" s="277"/>
      <c r="AT157" s="278"/>
      <c r="AU157" s="278"/>
      <c r="AV157" s="278"/>
      <c r="AW157" s="278"/>
      <c r="AX157" s="278"/>
      <c r="AY157" s="278"/>
      <c r="AZ157" s="278"/>
      <c r="BA157" s="279"/>
    </row>
    <row r="158" spans="1:76" ht="25.5" customHeight="1" x14ac:dyDescent="0.2"/>
    <row r="159" spans="1:76" ht="25.5" customHeight="1" x14ac:dyDescent="0.2"/>
    <row r="160" spans="1:76" ht="25.5" customHeight="1" x14ac:dyDescent="0.4">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23" t="s">
        <v>250</v>
      </c>
      <c r="AG160" s="223"/>
      <c r="AH160" s="223"/>
      <c r="AI160" s="223"/>
      <c r="AJ160" s="223"/>
      <c r="AK160" s="223"/>
      <c r="AL160" s="223"/>
      <c r="AM160" s="223"/>
      <c r="AN160" s="223"/>
      <c r="AO160" s="223"/>
      <c r="AP160" s="223"/>
      <c r="AQ160" s="223"/>
      <c r="AR160" s="223"/>
      <c r="AS160" s="223"/>
      <c r="AT160" s="223"/>
      <c r="AU160" s="223"/>
      <c r="AV160" s="223"/>
      <c r="AW160" s="223"/>
      <c r="AX160" s="223"/>
      <c r="AY160" s="223"/>
      <c r="AZ160" s="223"/>
      <c r="BA160" s="223"/>
    </row>
    <row r="161" spans="1:53" ht="3" customHeight="1" x14ac:dyDescent="0.4">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23"/>
      <c r="AG161" s="223"/>
      <c r="AH161" s="223"/>
      <c r="AI161" s="223"/>
      <c r="AJ161" s="223"/>
      <c r="AK161" s="223"/>
      <c r="AL161" s="223"/>
      <c r="AM161" s="223"/>
      <c r="AN161" s="223"/>
      <c r="AO161" s="223"/>
      <c r="AP161" s="223"/>
      <c r="AQ161" s="223"/>
      <c r="AR161" s="223"/>
      <c r="AS161" s="223"/>
      <c r="AT161" s="223"/>
      <c r="AU161" s="223"/>
      <c r="AV161" s="223"/>
      <c r="AW161" s="223"/>
      <c r="AX161" s="223"/>
      <c r="AY161" s="223"/>
      <c r="AZ161" s="223"/>
      <c r="BA161" s="223"/>
    </row>
    <row r="162" spans="1:53" ht="18" customHeight="1" x14ac:dyDescent="0.4">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24" t="s">
        <v>251</v>
      </c>
      <c r="AL162" s="224"/>
      <c r="AM162" s="224"/>
      <c r="AN162" s="224"/>
      <c r="AO162" s="224"/>
      <c r="AP162" s="224"/>
      <c r="AQ162" s="224"/>
      <c r="AR162" s="224"/>
      <c r="AS162" s="224"/>
      <c r="AT162" s="224"/>
      <c r="AU162" s="224"/>
      <c r="AV162" s="224"/>
      <c r="AW162" s="224"/>
      <c r="AX162" s="224"/>
      <c r="AY162" s="224"/>
      <c r="AZ162" s="224"/>
      <c r="BA162" s="224"/>
    </row>
    <row r="163" spans="1:53" ht="18" customHeight="1" thickBot="1" x14ac:dyDescent="0.4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5"/>
      <c r="AO163" s="225"/>
      <c r="AP163" s="225"/>
      <c r="AQ163" s="225"/>
      <c r="AR163" s="225"/>
      <c r="AS163" s="225"/>
      <c r="AT163" s="225"/>
      <c r="AU163" s="225"/>
      <c r="AV163" s="225"/>
      <c r="AW163" s="225"/>
      <c r="AX163" s="225"/>
      <c r="AY163" s="225"/>
      <c r="AZ163" s="225"/>
      <c r="BA163" s="225"/>
    </row>
    <row r="164" spans="1:53" ht="25.5" customHeight="1" thickBot="1" x14ac:dyDescent="0.25"/>
    <row r="165" spans="1:53" ht="42" customHeight="1" x14ac:dyDescent="0.2">
      <c r="A165" s="585" t="s">
        <v>380</v>
      </c>
      <c r="B165" s="629"/>
      <c r="C165" s="629"/>
      <c r="D165" s="629"/>
      <c r="E165" s="629"/>
      <c r="F165" s="629"/>
      <c r="G165" s="629"/>
      <c r="H165" s="629"/>
      <c r="I165" s="629"/>
      <c r="J165" s="629"/>
      <c r="K165" s="629"/>
      <c r="L165" s="629"/>
      <c r="M165" s="629"/>
      <c r="N165" s="629"/>
      <c r="O165" s="629"/>
      <c r="P165" s="629"/>
      <c r="Q165" s="629"/>
      <c r="R165" s="629"/>
      <c r="S165" s="629"/>
      <c r="T165" s="629"/>
      <c r="U165" s="629"/>
      <c r="V165" s="629"/>
      <c r="W165" s="629"/>
      <c r="X165" s="629"/>
      <c r="Y165" s="629"/>
      <c r="Z165" s="629"/>
      <c r="AA165" s="629"/>
      <c r="AB165" s="629"/>
      <c r="AC165" s="629"/>
      <c r="AD165" s="629"/>
      <c r="AE165" s="629"/>
      <c r="AF165" s="629"/>
      <c r="AG165" s="629"/>
      <c r="AH165" s="629"/>
      <c r="AI165" s="629"/>
      <c r="AJ165" s="629"/>
      <c r="AK165" s="629"/>
      <c r="AL165" s="629"/>
      <c r="AM165" s="629"/>
      <c r="AN165" s="629"/>
      <c r="AO165" s="629"/>
      <c r="AP165" s="629"/>
      <c r="AQ165" s="629"/>
      <c r="AR165" s="629"/>
      <c r="AS165" s="629"/>
      <c r="AT165" s="629"/>
      <c r="AU165" s="629"/>
      <c r="AV165" s="629"/>
      <c r="AW165" s="629"/>
      <c r="AX165" s="629"/>
      <c r="AY165" s="629"/>
      <c r="AZ165" s="629"/>
      <c r="BA165" s="630"/>
    </row>
    <row r="166" spans="1:53" ht="42" customHeight="1" x14ac:dyDescent="0.2">
      <c r="A166" s="631"/>
      <c r="B166" s="632"/>
      <c r="C166" s="632"/>
      <c r="D166" s="632"/>
      <c r="E166" s="632"/>
      <c r="F166" s="632"/>
      <c r="G166" s="632"/>
      <c r="H166" s="632"/>
      <c r="I166" s="632"/>
      <c r="J166" s="632"/>
      <c r="K166" s="632"/>
      <c r="L166" s="632"/>
      <c r="M166" s="632"/>
      <c r="N166" s="632"/>
      <c r="O166" s="632"/>
      <c r="P166" s="632"/>
      <c r="Q166" s="632"/>
      <c r="R166" s="632"/>
      <c r="S166" s="632"/>
      <c r="T166" s="632"/>
      <c r="U166" s="632"/>
      <c r="V166" s="632"/>
      <c r="W166" s="632"/>
      <c r="X166" s="632"/>
      <c r="Y166" s="632"/>
      <c r="Z166" s="632"/>
      <c r="AA166" s="632"/>
      <c r="AB166" s="632"/>
      <c r="AC166" s="632"/>
      <c r="AD166" s="632"/>
      <c r="AE166" s="632"/>
      <c r="AF166" s="632"/>
      <c r="AG166" s="632"/>
      <c r="AH166" s="632"/>
      <c r="AI166" s="632"/>
      <c r="AJ166" s="632"/>
      <c r="AK166" s="632"/>
      <c r="AL166" s="632"/>
      <c r="AM166" s="632"/>
      <c r="AN166" s="632"/>
      <c r="AO166" s="632"/>
      <c r="AP166" s="632"/>
      <c r="AQ166" s="632"/>
      <c r="AR166" s="632"/>
      <c r="AS166" s="632"/>
      <c r="AT166" s="632"/>
      <c r="AU166" s="632"/>
      <c r="AV166" s="632"/>
      <c r="AW166" s="632"/>
      <c r="AX166" s="632"/>
      <c r="AY166" s="632"/>
      <c r="AZ166" s="632"/>
      <c r="BA166" s="633"/>
    </row>
    <row r="167" spans="1:53" ht="42" customHeight="1" thickBot="1" x14ac:dyDescent="0.25">
      <c r="A167" s="506" t="s">
        <v>295</v>
      </c>
      <c r="B167" s="507"/>
      <c r="C167" s="507"/>
      <c r="D167" s="507"/>
      <c r="E167" s="507"/>
      <c r="F167" s="507"/>
      <c r="G167" s="507"/>
      <c r="H167" s="507"/>
      <c r="I167" s="507"/>
      <c r="J167" s="507"/>
      <c r="K167" s="507"/>
      <c r="L167" s="507"/>
      <c r="M167" s="507"/>
      <c r="N167" s="507"/>
      <c r="O167" s="507"/>
      <c r="P167" s="507"/>
      <c r="Q167" s="507"/>
      <c r="R167" s="507"/>
      <c r="S167" s="507"/>
      <c r="T167" s="507"/>
      <c r="U167" s="507"/>
      <c r="V167" s="507"/>
      <c r="W167" s="507"/>
      <c r="X167" s="507"/>
      <c r="Y167" s="507"/>
      <c r="Z167" s="507"/>
      <c r="AA167" s="507"/>
      <c r="AB167" s="507"/>
      <c r="AC167" s="507"/>
      <c r="AD167" s="507"/>
      <c r="AE167" s="507"/>
      <c r="AF167" s="507"/>
      <c r="AG167" s="507"/>
      <c r="AH167" s="507"/>
      <c r="AI167" s="507"/>
      <c r="AJ167" s="507"/>
      <c r="AK167" s="507"/>
      <c r="AL167" s="507"/>
      <c r="AM167" s="507"/>
      <c r="AN167" s="507"/>
      <c r="AO167" s="507"/>
      <c r="AP167" s="507"/>
      <c r="AQ167" s="620" t="s">
        <v>406</v>
      </c>
      <c r="AR167" s="620"/>
      <c r="AS167" s="620"/>
      <c r="AT167" s="620"/>
      <c r="AU167" s="620"/>
      <c r="AV167" s="620"/>
      <c r="AW167" s="620"/>
      <c r="AX167" s="620"/>
      <c r="AY167" s="620"/>
      <c r="AZ167" s="620"/>
      <c r="BA167" s="621"/>
    </row>
    <row r="168" spans="1:53" ht="42" customHeight="1" x14ac:dyDescent="0.2">
      <c r="A168" s="622" t="s">
        <v>381</v>
      </c>
      <c r="B168" s="623"/>
      <c r="C168" s="623"/>
      <c r="D168" s="623"/>
      <c r="E168" s="623"/>
      <c r="F168" s="623"/>
      <c r="G168" s="623"/>
      <c r="H168" s="623"/>
      <c r="I168" s="623"/>
      <c r="J168" s="623"/>
      <c r="K168" s="623"/>
      <c r="L168" s="623"/>
      <c r="M168" s="623"/>
      <c r="N168" s="623"/>
      <c r="O168" s="623"/>
      <c r="P168" s="623"/>
      <c r="Q168" s="623"/>
      <c r="R168" s="623"/>
      <c r="S168" s="623"/>
      <c r="T168" s="623"/>
      <c r="U168" s="623"/>
      <c r="V168" s="623"/>
      <c r="W168" s="623"/>
      <c r="X168" s="623"/>
      <c r="Y168" s="623"/>
      <c r="Z168" s="623"/>
      <c r="AA168" s="623"/>
      <c r="AB168" s="623"/>
      <c r="AC168" s="623"/>
      <c r="AD168" s="623"/>
      <c r="AE168" s="623"/>
      <c r="AF168" s="623"/>
      <c r="AG168" s="623"/>
      <c r="AH168" s="623"/>
      <c r="AI168" s="623"/>
      <c r="AJ168" s="623"/>
      <c r="AK168" s="623"/>
      <c r="AL168" s="623"/>
      <c r="AM168" s="623"/>
      <c r="AN168" s="623"/>
      <c r="AO168" s="623"/>
      <c r="AP168" s="623"/>
      <c r="AQ168" s="623"/>
      <c r="AR168" s="623"/>
      <c r="AS168" s="623"/>
      <c r="AT168" s="623"/>
      <c r="AU168" s="623"/>
      <c r="AV168" s="623"/>
      <c r="AW168" s="623"/>
      <c r="AX168" s="623"/>
      <c r="AY168" s="623"/>
      <c r="AZ168" s="623"/>
      <c r="BA168" s="624"/>
    </row>
    <row r="169" spans="1:53" ht="42" customHeight="1" x14ac:dyDescent="0.2">
      <c r="A169" s="613"/>
      <c r="B169" s="614"/>
      <c r="C169" s="614"/>
      <c r="D169" s="614"/>
      <c r="E169" s="614"/>
      <c r="F169" s="614"/>
      <c r="G169" s="614"/>
      <c r="H169" s="614"/>
      <c r="I169" s="614"/>
      <c r="J169" s="614"/>
      <c r="K169" s="614"/>
      <c r="L169" s="614"/>
      <c r="M169" s="614"/>
      <c r="N169" s="614"/>
      <c r="O169" s="614"/>
      <c r="P169" s="614"/>
      <c r="Q169" s="614"/>
      <c r="R169" s="614"/>
      <c r="S169" s="614"/>
      <c r="T169" s="614"/>
      <c r="U169" s="614"/>
      <c r="V169" s="614"/>
      <c r="W169" s="614"/>
      <c r="X169" s="614"/>
      <c r="Y169" s="614"/>
      <c r="Z169" s="614"/>
      <c r="AA169" s="614"/>
      <c r="AB169" s="614"/>
      <c r="AC169" s="614"/>
      <c r="AD169" s="614"/>
      <c r="AE169" s="614"/>
      <c r="AF169" s="614"/>
      <c r="AG169" s="614"/>
      <c r="AH169" s="614"/>
      <c r="AI169" s="614"/>
      <c r="AJ169" s="614"/>
      <c r="AK169" s="614"/>
      <c r="AL169" s="614"/>
      <c r="AM169" s="614"/>
      <c r="AN169" s="614"/>
      <c r="AO169" s="614"/>
      <c r="AP169" s="614"/>
      <c r="AQ169" s="614"/>
      <c r="AR169" s="614"/>
      <c r="AS169" s="614"/>
      <c r="AT169" s="614"/>
      <c r="AU169" s="614"/>
      <c r="AV169" s="614"/>
      <c r="AW169" s="614"/>
      <c r="AX169" s="614"/>
      <c r="AY169" s="614"/>
      <c r="AZ169" s="614"/>
      <c r="BA169" s="625"/>
    </row>
    <row r="170" spans="1:53" ht="42" customHeight="1" x14ac:dyDescent="0.2">
      <c r="A170" s="613"/>
      <c r="B170" s="614"/>
      <c r="C170" s="614"/>
      <c r="D170" s="614"/>
      <c r="E170" s="614"/>
      <c r="F170" s="614"/>
      <c r="G170" s="614"/>
      <c r="H170" s="614"/>
      <c r="I170" s="614"/>
      <c r="J170" s="614"/>
      <c r="K170" s="614"/>
      <c r="L170" s="614"/>
      <c r="M170" s="614"/>
      <c r="N170" s="614"/>
      <c r="O170" s="614"/>
      <c r="P170" s="614"/>
      <c r="Q170" s="614"/>
      <c r="R170" s="614"/>
      <c r="S170" s="614"/>
      <c r="T170" s="614"/>
      <c r="U170" s="614"/>
      <c r="V170" s="614"/>
      <c r="W170" s="614"/>
      <c r="X170" s="614"/>
      <c r="Y170" s="614"/>
      <c r="Z170" s="614"/>
      <c r="AA170" s="614"/>
      <c r="AB170" s="614"/>
      <c r="AC170" s="614"/>
      <c r="AD170" s="614"/>
      <c r="AE170" s="614"/>
      <c r="AF170" s="614"/>
      <c r="AG170" s="614"/>
      <c r="AH170" s="614"/>
      <c r="AI170" s="614"/>
      <c r="AJ170" s="614"/>
      <c r="AK170" s="614"/>
      <c r="AL170" s="614"/>
      <c r="AM170" s="614"/>
      <c r="AN170" s="614"/>
      <c r="AO170" s="614"/>
      <c r="AP170" s="614"/>
      <c r="AQ170" s="614"/>
      <c r="AR170" s="614"/>
      <c r="AS170" s="614"/>
      <c r="AT170" s="614"/>
      <c r="AU170" s="614"/>
      <c r="AV170" s="614"/>
      <c r="AW170" s="614"/>
      <c r="AX170" s="614"/>
      <c r="AY170" s="614"/>
      <c r="AZ170" s="614"/>
      <c r="BA170" s="625"/>
    </row>
    <row r="171" spans="1:53" ht="42" customHeight="1" x14ac:dyDescent="0.2">
      <c r="A171" s="613"/>
      <c r="B171" s="614"/>
      <c r="C171" s="614"/>
      <c r="D171" s="614"/>
      <c r="E171" s="614"/>
      <c r="F171" s="614"/>
      <c r="G171" s="614"/>
      <c r="H171" s="614"/>
      <c r="I171" s="614"/>
      <c r="J171" s="614"/>
      <c r="K171" s="614"/>
      <c r="L171" s="614"/>
      <c r="M171" s="614"/>
      <c r="N171" s="614"/>
      <c r="O171" s="614"/>
      <c r="P171" s="614"/>
      <c r="Q171" s="614"/>
      <c r="R171" s="614"/>
      <c r="S171" s="614"/>
      <c r="T171" s="614"/>
      <c r="U171" s="614"/>
      <c r="V171" s="614"/>
      <c r="W171" s="614"/>
      <c r="X171" s="614"/>
      <c r="Y171" s="614"/>
      <c r="Z171" s="614"/>
      <c r="AA171" s="614"/>
      <c r="AB171" s="614"/>
      <c r="AC171" s="614"/>
      <c r="AD171" s="614"/>
      <c r="AE171" s="614"/>
      <c r="AF171" s="614"/>
      <c r="AG171" s="614"/>
      <c r="AH171" s="614"/>
      <c r="AI171" s="614"/>
      <c r="AJ171" s="614"/>
      <c r="AK171" s="614"/>
      <c r="AL171" s="614"/>
      <c r="AM171" s="614"/>
      <c r="AN171" s="614"/>
      <c r="AO171" s="614"/>
      <c r="AP171" s="614"/>
      <c r="AQ171" s="614"/>
      <c r="AR171" s="614"/>
      <c r="AS171" s="614"/>
      <c r="AT171" s="614"/>
      <c r="AU171" s="614"/>
      <c r="AV171" s="614"/>
      <c r="AW171" s="614"/>
      <c r="AX171" s="614"/>
      <c r="AY171" s="614"/>
      <c r="AZ171" s="614"/>
      <c r="BA171" s="625"/>
    </row>
    <row r="172" spans="1:53" ht="42" customHeight="1" thickBot="1" x14ac:dyDescent="0.25">
      <c r="A172" s="613"/>
      <c r="B172" s="614"/>
      <c r="C172" s="614"/>
      <c r="D172" s="614"/>
      <c r="E172" s="614"/>
      <c r="F172" s="614"/>
      <c r="G172" s="614"/>
      <c r="H172" s="614"/>
      <c r="I172" s="614"/>
      <c r="J172" s="614"/>
      <c r="K172" s="614"/>
      <c r="L172" s="614"/>
      <c r="M172" s="614"/>
      <c r="N172" s="614"/>
      <c r="O172" s="614"/>
      <c r="P172" s="614"/>
      <c r="Q172" s="614"/>
      <c r="R172" s="614"/>
      <c r="S172" s="614"/>
      <c r="T172" s="614"/>
      <c r="U172" s="614"/>
      <c r="V172" s="614"/>
      <c r="W172" s="614"/>
      <c r="X172" s="614"/>
      <c r="Y172" s="614"/>
      <c r="Z172" s="614"/>
      <c r="AA172" s="614"/>
      <c r="AB172" s="614"/>
      <c r="AC172" s="614"/>
      <c r="AD172" s="614"/>
      <c r="AE172" s="614"/>
      <c r="AF172" s="614"/>
      <c r="AG172" s="614"/>
      <c r="AH172" s="614"/>
      <c r="AI172" s="614"/>
      <c r="AJ172" s="614"/>
      <c r="AK172" s="614"/>
      <c r="AL172" s="614"/>
      <c r="AM172" s="614"/>
      <c r="AN172" s="614"/>
      <c r="AO172" s="614"/>
      <c r="AP172" s="614"/>
      <c r="AQ172" s="614"/>
      <c r="AR172" s="614"/>
      <c r="AS172" s="614"/>
      <c r="AT172" s="614"/>
      <c r="AU172" s="614"/>
      <c r="AV172" s="614"/>
      <c r="AW172" s="614"/>
      <c r="AX172" s="614"/>
      <c r="AY172" s="614"/>
      <c r="AZ172" s="614"/>
      <c r="BA172" s="625"/>
    </row>
    <row r="173" spans="1:53" ht="42" customHeight="1" thickBot="1" x14ac:dyDescent="0.25">
      <c r="A173" s="353" t="s">
        <v>293</v>
      </c>
      <c r="B173" s="354"/>
      <c r="C173" s="354"/>
      <c r="D173" s="354"/>
      <c r="E173" s="354"/>
      <c r="F173" s="354"/>
      <c r="G173" s="354"/>
      <c r="H173" s="354"/>
      <c r="I173" s="354"/>
      <c r="J173" s="354"/>
      <c r="K173" s="354"/>
      <c r="L173" s="354"/>
      <c r="M173" s="354"/>
      <c r="N173" s="354"/>
      <c r="O173" s="354"/>
      <c r="P173" s="354"/>
      <c r="Q173" s="354"/>
      <c r="R173" s="354"/>
      <c r="S173" s="354"/>
      <c r="T173" s="354"/>
      <c r="U173" s="354"/>
      <c r="V173" s="354"/>
      <c r="W173" s="354"/>
      <c r="X173" s="354"/>
      <c r="Y173" s="354"/>
      <c r="Z173" s="354"/>
      <c r="AA173" s="354"/>
      <c r="AB173" s="354"/>
      <c r="AC173" s="354"/>
      <c r="AD173" s="354"/>
      <c r="AE173" s="354"/>
      <c r="AF173" s="354"/>
      <c r="AG173" s="354"/>
      <c r="AH173" s="354"/>
      <c r="AI173" s="354"/>
      <c r="AJ173" s="354"/>
      <c r="AK173" s="354"/>
      <c r="AL173" s="354"/>
      <c r="AM173" s="354"/>
      <c r="AN173" s="354"/>
      <c r="AO173" s="354"/>
      <c r="AP173" s="416"/>
      <c r="AQ173" s="626" t="s">
        <v>406</v>
      </c>
      <c r="AR173" s="627"/>
      <c r="AS173" s="627"/>
      <c r="AT173" s="627"/>
      <c r="AU173" s="627"/>
      <c r="AV173" s="627"/>
      <c r="AW173" s="627"/>
      <c r="AX173" s="627"/>
      <c r="AY173" s="627"/>
      <c r="AZ173" s="627"/>
      <c r="BA173" s="628"/>
    </row>
    <row r="174" spans="1:53" ht="42" customHeight="1" x14ac:dyDescent="0.2">
      <c r="A174" s="610" t="s">
        <v>292</v>
      </c>
      <c r="B174" s="611"/>
      <c r="C174" s="611"/>
      <c r="D174" s="611"/>
      <c r="E174" s="611"/>
      <c r="F174" s="611"/>
      <c r="G174" s="611"/>
      <c r="H174" s="611"/>
      <c r="I174" s="611"/>
      <c r="J174" s="611"/>
      <c r="K174" s="611"/>
      <c r="L174" s="611"/>
      <c r="M174" s="611"/>
      <c r="N174" s="611"/>
      <c r="O174" s="611"/>
      <c r="P174" s="611"/>
      <c r="Q174" s="611"/>
      <c r="R174" s="611"/>
      <c r="S174" s="611"/>
      <c r="T174" s="611"/>
      <c r="U174" s="611"/>
      <c r="V174" s="611"/>
      <c r="W174" s="611"/>
      <c r="X174" s="611"/>
      <c r="Y174" s="611"/>
      <c r="Z174" s="611"/>
      <c r="AA174" s="611"/>
      <c r="AB174" s="611"/>
      <c r="AC174" s="611"/>
      <c r="AD174" s="611"/>
      <c r="AE174" s="611"/>
      <c r="AF174" s="611"/>
      <c r="AG174" s="611"/>
      <c r="AH174" s="611"/>
      <c r="AI174" s="611"/>
      <c r="AJ174" s="611"/>
      <c r="AK174" s="611"/>
      <c r="AL174" s="611"/>
      <c r="AM174" s="611"/>
      <c r="AN174" s="611"/>
      <c r="AO174" s="611"/>
      <c r="AP174" s="611"/>
      <c r="AQ174" s="611"/>
      <c r="AR174" s="611"/>
      <c r="AS174" s="611"/>
      <c r="AT174" s="611"/>
      <c r="AU174" s="611"/>
      <c r="AV174" s="611"/>
      <c r="AW174" s="611"/>
      <c r="AX174" s="611"/>
      <c r="AY174" s="611"/>
      <c r="AZ174" s="611"/>
      <c r="BA174" s="612"/>
    </row>
    <row r="175" spans="1:53" ht="42" customHeight="1" x14ac:dyDescent="0.2">
      <c r="A175" s="506" t="s">
        <v>294</v>
      </c>
      <c r="B175" s="507"/>
      <c r="C175" s="507"/>
      <c r="D175" s="507"/>
      <c r="E175" s="507"/>
      <c r="F175" s="507"/>
      <c r="G175" s="507"/>
      <c r="H175" s="507"/>
      <c r="I175" s="507"/>
      <c r="J175" s="507"/>
      <c r="K175" s="507"/>
      <c r="L175" s="507"/>
      <c r="M175" s="507"/>
      <c r="N175" s="507"/>
      <c r="O175" s="507"/>
      <c r="P175" s="507"/>
      <c r="Q175" s="507"/>
      <c r="R175" s="507"/>
      <c r="S175" s="507"/>
      <c r="T175" s="507"/>
      <c r="U175" s="507"/>
      <c r="V175" s="507"/>
      <c r="W175" s="507"/>
      <c r="X175" s="507"/>
      <c r="Y175" s="507"/>
      <c r="Z175" s="507"/>
      <c r="AA175" s="507"/>
      <c r="AB175" s="507"/>
      <c r="AC175" s="507"/>
      <c r="AD175" s="507"/>
      <c r="AE175" s="507"/>
      <c r="AF175" s="507"/>
      <c r="AG175" s="507"/>
      <c r="AH175" s="507"/>
      <c r="AI175" s="507"/>
      <c r="AJ175" s="507"/>
      <c r="AK175" s="507"/>
      <c r="AL175" s="507"/>
      <c r="AM175" s="507"/>
      <c r="AN175" s="507"/>
      <c r="AO175" s="507"/>
      <c r="AP175" s="507"/>
      <c r="AQ175" s="269" t="s">
        <v>291</v>
      </c>
      <c r="AR175" s="270"/>
      <c r="AS175" s="271" t="str">
        <f>AS156</f>
        <v/>
      </c>
      <c r="AT175" s="272"/>
      <c r="AU175" s="272"/>
      <c r="AV175" s="272"/>
      <c r="AW175" s="272"/>
      <c r="AX175" s="272"/>
      <c r="AY175" s="272"/>
      <c r="AZ175" s="272"/>
      <c r="BA175" s="273"/>
    </row>
    <row r="176" spans="1:53" ht="25.5" customHeight="1" x14ac:dyDescent="0.2"/>
    <row r="177" spans="1:81" ht="25.5" customHeight="1" x14ac:dyDescent="0.2"/>
    <row r="178" spans="1:81" ht="25.5" customHeight="1" x14ac:dyDescent="0.4">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23" t="s">
        <v>250</v>
      </c>
      <c r="AG178" s="223"/>
      <c r="AH178" s="223"/>
      <c r="AI178" s="223"/>
      <c r="AJ178" s="223"/>
      <c r="AK178" s="223"/>
      <c r="AL178" s="223"/>
      <c r="AM178" s="223"/>
      <c r="AN178" s="223"/>
      <c r="AO178" s="223"/>
      <c r="AP178" s="223"/>
      <c r="AQ178" s="223"/>
      <c r="AR178" s="223"/>
      <c r="AS178" s="223"/>
      <c r="AT178" s="223"/>
      <c r="AU178" s="223"/>
      <c r="AV178" s="223"/>
      <c r="AW178" s="223"/>
      <c r="AX178" s="223"/>
      <c r="AY178" s="223"/>
      <c r="AZ178" s="223"/>
      <c r="BA178" s="223"/>
    </row>
    <row r="179" spans="1:81" ht="2.25" customHeight="1" x14ac:dyDescent="0.4">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23"/>
      <c r="AG179" s="223"/>
      <c r="AH179" s="223"/>
      <c r="AI179" s="223"/>
      <c r="AJ179" s="223"/>
      <c r="AK179" s="223"/>
      <c r="AL179" s="223"/>
      <c r="AM179" s="223"/>
      <c r="AN179" s="223"/>
      <c r="AO179" s="223"/>
      <c r="AP179" s="223"/>
      <c r="AQ179" s="223"/>
      <c r="AR179" s="223"/>
      <c r="AS179" s="223"/>
      <c r="AT179" s="223"/>
      <c r="AU179" s="223"/>
      <c r="AV179" s="223"/>
      <c r="AW179" s="223"/>
      <c r="AX179" s="223"/>
      <c r="AY179" s="223"/>
      <c r="AZ179" s="223"/>
      <c r="BA179" s="223"/>
    </row>
    <row r="180" spans="1:81" ht="18.75" customHeight="1" x14ac:dyDescent="0.4">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24" t="s">
        <v>251</v>
      </c>
      <c r="AL180" s="224"/>
      <c r="AM180" s="224"/>
      <c r="AN180" s="224"/>
      <c r="AO180" s="224"/>
      <c r="AP180" s="224"/>
      <c r="AQ180" s="224"/>
      <c r="AR180" s="224"/>
      <c r="AS180" s="224"/>
      <c r="AT180" s="224"/>
      <c r="AU180" s="224"/>
      <c r="AV180" s="224"/>
      <c r="AW180" s="224"/>
      <c r="AX180" s="224"/>
      <c r="AY180" s="224"/>
      <c r="AZ180" s="224"/>
      <c r="BA180" s="224"/>
    </row>
    <row r="181" spans="1:81" ht="18" customHeight="1" thickBot="1" x14ac:dyDescent="0.4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5"/>
      <c r="AO181" s="225"/>
      <c r="AP181" s="225"/>
      <c r="AQ181" s="225"/>
      <c r="AR181" s="225"/>
      <c r="AS181" s="225"/>
      <c r="AT181" s="225"/>
      <c r="AU181" s="225"/>
      <c r="AV181" s="225"/>
      <c r="AW181" s="225"/>
      <c r="AX181" s="225"/>
      <c r="AY181" s="225"/>
      <c r="AZ181" s="225"/>
      <c r="BA181" s="225"/>
    </row>
    <row r="182" spans="1:81" ht="25.5" customHeight="1" thickBot="1" x14ac:dyDescent="0.25">
      <c r="A182" s="396" t="s">
        <v>296</v>
      </c>
      <c r="B182" s="396"/>
      <c r="C182" s="396"/>
      <c r="D182" s="396"/>
      <c r="E182" s="396"/>
      <c r="F182" s="396"/>
      <c r="G182" s="396"/>
      <c r="H182" s="396"/>
      <c r="I182" s="396"/>
      <c r="J182" s="396"/>
      <c r="K182" s="396"/>
      <c r="L182" s="396"/>
      <c r="M182" s="396"/>
      <c r="N182" s="396"/>
      <c r="O182" s="396"/>
      <c r="P182" s="396"/>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row>
    <row r="183" spans="1:81" ht="36" customHeight="1" thickBot="1" x14ac:dyDescent="0.25">
      <c r="A183" s="507" t="s">
        <v>297</v>
      </c>
      <c r="B183" s="507"/>
      <c r="C183" s="507"/>
      <c r="D183" s="507"/>
      <c r="E183" s="507"/>
      <c r="F183" s="507"/>
      <c r="G183" s="507"/>
      <c r="H183" s="507"/>
      <c r="I183" s="507"/>
      <c r="J183" s="507"/>
      <c r="K183" s="507"/>
      <c r="L183" s="507"/>
      <c r="M183" s="507"/>
      <c r="N183" s="507"/>
      <c r="O183" s="507"/>
      <c r="P183" s="507"/>
      <c r="Q183" s="507"/>
      <c r="R183" s="507"/>
      <c r="S183" s="507"/>
      <c r="T183" s="507"/>
      <c r="U183" s="507"/>
      <c r="V183" s="507"/>
      <c r="W183" s="507"/>
      <c r="X183" s="507"/>
      <c r="Y183" s="507"/>
      <c r="Z183" s="507"/>
      <c r="AA183" s="507"/>
      <c r="AB183" s="507"/>
      <c r="AC183" s="507"/>
      <c r="AD183" s="507"/>
      <c r="AE183" s="507"/>
      <c r="AF183" s="507"/>
      <c r="AG183" s="507"/>
      <c r="AH183" s="507"/>
      <c r="AI183" s="507"/>
      <c r="AJ183" s="507"/>
      <c r="AK183" s="507"/>
      <c r="AL183" s="507"/>
      <c r="AM183" s="507"/>
      <c r="AN183" s="507"/>
      <c r="AO183" s="507"/>
      <c r="AP183" s="507"/>
      <c r="AQ183" s="529">
        <v>3000</v>
      </c>
      <c r="AR183" s="527"/>
      <c r="AS183" s="527"/>
      <c r="AT183" s="527"/>
      <c r="AU183" s="527"/>
      <c r="AV183" s="527"/>
      <c r="AW183" s="527"/>
      <c r="AX183" s="528"/>
      <c r="AY183" s="536" t="s">
        <v>265</v>
      </c>
      <c r="AZ183" s="537"/>
      <c r="BA183" s="538"/>
      <c r="BH183" s="257" t="s">
        <v>405</v>
      </c>
      <c r="BI183" s="258"/>
      <c r="BJ183" s="258"/>
      <c r="BK183" s="258"/>
      <c r="BL183" s="258"/>
      <c r="BM183" s="258"/>
      <c r="BN183" s="258"/>
      <c r="BO183" s="258"/>
      <c r="BP183" s="258"/>
      <c r="BQ183" s="258"/>
      <c r="BR183" s="258"/>
      <c r="BS183" s="258"/>
      <c r="BT183" s="259"/>
    </row>
    <row r="184" spans="1:81" ht="36" customHeight="1" x14ac:dyDescent="0.2">
      <c r="A184" s="475" t="s">
        <v>382</v>
      </c>
      <c r="B184" s="498"/>
      <c r="C184" s="498"/>
      <c r="D184" s="498"/>
      <c r="E184" s="498"/>
      <c r="F184" s="498"/>
      <c r="G184" s="498"/>
      <c r="H184" s="498"/>
      <c r="I184" s="498"/>
      <c r="J184" s="498"/>
      <c r="K184" s="498"/>
      <c r="L184" s="498"/>
      <c r="M184" s="498"/>
      <c r="N184" s="498"/>
      <c r="O184" s="498"/>
      <c r="P184" s="498"/>
      <c r="Q184" s="498"/>
      <c r="R184" s="498"/>
      <c r="S184" s="498"/>
      <c r="T184" s="498"/>
      <c r="U184" s="498"/>
      <c r="V184" s="498"/>
      <c r="W184" s="498"/>
      <c r="X184" s="498"/>
      <c r="Y184" s="498"/>
      <c r="Z184" s="498"/>
      <c r="AA184" s="498"/>
      <c r="AB184" s="498"/>
      <c r="AC184" s="498"/>
      <c r="AD184" s="498"/>
      <c r="AE184" s="498"/>
      <c r="AF184" s="498"/>
      <c r="AG184" s="498"/>
      <c r="AH184" s="498"/>
      <c r="AI184" s="498"/>
      <c r="AJ184" s="498"/>
      <c r="AK184" s="498"/>
      <c r="AL184" s="498"/>
      <c r="AM184" s="498"/>
      <c r="AN184" s="498"/>
      <c r="AO184" s="498"/>
      <c r="AP184" s="498"/>
      <c r="AQ184" s="498"/>
      <c r="AR184" s="498"/>
      <c r="AS184" s="498"/>
      <c r="AT184" s="498"/>
      <c r="AU184" s="498"/>
      <c r="AV184" s="498"/>
      <c r="AW184" s="498"/>
      <c r="AX184" s="498"/>
      <c r="AY184" s="498"/>
      <c r="AZ184" s="498"/>
      <c r="BA184" s="499"/>
    </row>
    <row r="185" spans="1:81" ht="36" customHeight="1" x14ac:dyDescent="0.2">
      <c r="A185" s="378"/>
      <c r="B185" s="379"/>
      <c r="C185" s="379"/>
      <c r="D185" s="379"/>
      <c r="E185" s="379"/>
      <c r="F185" s="379"/>
      <c r="G185" s="379"/>
      <c r="H185" s="379"/>
      <c r="I185" s="379"/>
      <c r="J185" s="379"/>
      <c r="K185" s="379"/>
      <c r="L185" s="379"/>
      <c r="M185" s="379"/>
      <c r="N185" s="379"/>
      <c r="O185" s="379"/>
      <c r="P185" s="379"/>
      <c r="Q185" s="379"/>
      <c r="R185" s="379"/>
      <c r="S185" s="379"/>
      <c r="T185" s="379"/>
      <c r="U185" s="379"/>
      <c r="V185" s="379"/>
      <c r="W185" s="379"/>
      <c r="X185" s="379"/>
      <c r="Y185" s="379"/>
      <c r="Z185" s="379"/>
      <c r="AA185" s="379"/>
      <c r="AB185" s="379"/>
      <c r="AC185" s="379"/>
      <c r="AD185" s="379"/>
      <c r="AE185" s="379"/>
      <c r="AF185" s="379"/>
      <c r="AG185" s="379"/>
      <c r="AH185" s="379"/>
      <c r="AI185" s="379"/>
      <c r="AJ185" s="379"/>
      <c r="AK185" s="379"/>
      <c r="AL185" s="379"/>
      <c r="AM185" s="379"/>
      <c r="AN185" s="379"/>
      <c r="AO185" s="379"/>
      <c r="AP185" s="379"/>
      <c r="AQ185" s="379"/>
      <c r="AR185" s="379"/>
      <c r="AS185" s="379"/>
      <c r="AT185" s="379"/>
      <c r="AU185" s="379"/>
      <c r="AV185" s="379"/>
      <c r="AW185" s="379"/>
      <c r="AX185" s="379"/>
      <c r="AY185" s="379"/>
      <c r="AZ185" s="379"/>
      <c r="BA185" s="380"/>
    </row>
    <row r="186" spans="1:81" ht="36" customHeight="1" thickBot="1" x14ac:dyDescent="0.25">
      <c r="A186" s="378"/>
      <c r="B186" s="379"/>
      <c r="C186" s="379"/>
      <c r="D186" s="379"/>
      <c r="E186" s="379"/>
      <c r="F186" s="379"/>
      <c r="G186" s="379"/>
      <c r="H186" s="379"/>
      <c r="I186" s="379"/>
      <c r="J186" s="379"/>
      <c r="K186" s="379"/>
      <c r="L186" s="379"/>
      <c r="M186" s="379"/>
      <c r="N186" s="379"/>
      <c r="O186" s="379"/>
      <c r="P186" s="379"/>
      <c r="Q186" s="379"/>
      <c r="R186" s="379"/>
      <c r="S186" s="379"/>
      <c r="T186" s="379"/>
      <c r="U186" s="379"/>
      <c r="V186" s="379"/>
      <c r="W186" s="379"/>
      <c r="X186" s="379"/>
      <c r="Y186" s="379"/>
      <c r="Z186" s="379"/>
      <c r="AA186" s="379"/>
      <c r="AB186" s="379"/>
      <c r="AC186" s="379"/>
      <c r="AD186" s="379"/>
      <c r="AE186" s="379"/>
      <c r="AF186" s="379"/>
      <c r="AG186" s="379"/>
      <c r="AH186" s="379"/>
      <c r="AI186" s="379"/>
      <c r="AJ186" s="379"/>
      <c r="AK186" s="379"/>
      <c r="AL186" s="379"/>
      <c r="AM186" s="379"/>
      <c r="AN186" s="379"/>
      <c r="AO186" s="379"/>
      <c r="AP186" s="379"/>
      <c r="AQ186" s="379"/>
      <c r="AR186" s="379"/>
      <c r="AS186" s="379"/>
      <c r="AT186" s="379"/>
      <c r="AU186" s="379"/>
      <c r="AV186" s="379"/>
      <c r="AW186" s="379"/>
      <c r="AX186" s="379"/>
      <c r="AY186" s="379"/>
      <c r="AZ186" s="379"/>
      <c r="BA186" s="380"/>
    </row>
    <row r="187" spans="1:81" ht="36" customHeight="1" x14ac:dyDescent="0.2">
      <c r="A187" s="40"/>
      <c r="B187" s="35"/>
      <c r="C187" s="557" t="s">
        <v>225</v>
      </c>
      <c r="D187" s="558"/>
      <c r="E187" s="558"/>
      <c r="F187" s="540" t="s">
        <v>298</v>
      </c>
      <c r="G187" s="540"/>
      <c r="H187" s="540"/>
      <c r="I187" s="540"/>
      <c r="J187" s="540"/>
      <c r="K187" s="540"/>
      <c r="L187" s="540"/>
      <c r="M187" s="540"/>
      <c r="N187" s="540"/>
      <c r="O187" s="540"/>
      <c r="P187" s="540"/>
      <c r="Q187" s="540"/>
      <c r="R187" s="540"/>
      <c r="S187" s="540"/>
      <c r="T187" s="540"/>
      <c r="U187" s="540"/>
      <c r="V187" s="540"/>
      <c r="W187" s="540"/>
      <c r="X187" s="540"/>
      <c r="Y187" s="540"/>
      <c r="Z187" s="540"/>
      <c r="AA187" s="540"/>
      <c r="AB187" s="540"/>
      <c r="AC187" s="540"/>
      <c r="AD187" s="540"/>
      <c r="AE187" s="540"/>
      <c r="AF187" s="541"/>
      <c r="AG187" s="35"/>
      <c r="AH187" s="35"/>
      <c r="AI187" s="35"/>
      <c r="AJ187" s="35"/>
      <c r="AK187" s="35"/>
      <c r="AL187" s="35"/>
      <c r="AM187" s="35"/>
      <c r="AN187" s="35"/>
      <c r="AO187" s="35"/>
      <c r="AP187" s="35"/>
      <c r="AQ187" s="35"/>
      <c r="AR187" s="35"/>
      <c r="AS187" s="35"/>
      <c r="AT187" s="35"/>
      <c r="AU187" s="35"/>
      <c r="AV187" s="35"/>
      <c r="AW187" s="35"/>
      <c r="AX187" s="35"/>
      <c r="AY187" s="35"/>
      <c r="AZ187" s="35"/>
      <c r="BA187" s="41"/>
    </row>
    <row r="188" spans="1:81" ht="36" customHeight="1" thickBot="1" x14ac:dyDescent="0.3">
      <c r="A188" s="40"/>
      <c r="B188" s="35"/>
      <c r="C188" s="559"/>
      <c r="D188" s="544"/>
      <c r="E188" s="544"/>
      <c r="F188" s="544" t="s">
        <v>299</v>
      </c>
      <c r="G188" s="544"/>
      <c r="H188" s="544"/>
      <c r="I188" s="544"/>
      <c r="J188" s="544"/>
      <c r="K188" s="544"/>
      <c r="L188" s="544"/>
      <c r="M188" s="544"/>
      <c r="N188" s="544"/>
      <c r="O188" s="542" t="s">
        <v>300</v>
      </c>
      <c r="P188" s="542"/>
      <c r="Q188" s="542"/>
      <c r="R188" s="542"/>
      <c r="S188" s="542"/>
      <c r="T188" s="542"/>
      <c r="U188" s="542"/>
      <c r="V188" s="542"/>
      <c r="W188" s="542"/>
      <c r="X188" s="542" t="s">
        <v>301</v>
      </c>
      <c r="Y188" s="542"/>
      <c r="Z188" s="542"/>
      <c r="AA188" s="542"/>
      <c r="AB188" s="542"/>
      <c r="AC188" s="542"/>
      <c r="AD188" s="542"/>
      <c r="AE188" s="542"/>
      <c r="AF188" s="543"/>
      <c r="AG188" s="35"/>
      <c r="AH188" s="35"/>
      <c r="AI188" s="35"/>
      <c r="AJ188" s="35"/>
      <c r="AK188" s="35"/>
      <c r="AL188" s="35"/>
      <c r="AM188" s="35"/>
      <c r="AN188" s="35"/>
      <c r="AO188" s="35"/>
      <c r="AP188" s="35"/>
      <c r="AQ188" s="35"/>
      <c r="AR188" s="35"/>
      <c r="AS188" s="35"/>
      <c r="AT188" s="35"/>
      <c r="AU188" s="35"/>
      <c r="AV188" s="35"/>
      <c r="AW188" s="35"/>
      <c r="AX188" s="35"/>
      <c r="AY188" s="35"/>
      <c r="AZ188" s="35"/>
      <c r="BA188" s="41"/>
    </row>
    <row r="189" spans="1:81" ht="36" customHeight="1" x14ac:dyDescent="0.25">
      <c r="A189" s="40"/>
      <c r="B189" s="35"/>
      <c r="C189" s="532"/>
      <c r="D189" s="533"/>
      <c r="E189" s="533"/>
      <c r="F189" s="509" t="str">
        <f>IFERROR(VLOOKUP(C189,DeratingFactor,2,FALSE)&amp;" "," ")</f>
        <v xml:space="preserve"> </v>
      </c>
      <c r="G189" s="509"/>
      <c r="H189" s="509"/>
      <c r="I189" s="509"/>
      <c r="J189" s="509"/>
      <c r="K189" s="509"/>
      <c r="L189" s="509"/>
      <c r="M189" s="509"/>
      <c r="N189" s="509"/>
      <c r="O189" s="509" t="str">
        <f>IFERROR(VLOOKUP(C189,DeratingFactor,3,FALSE)&amp;" "," ")</f>
        <v xml:space="preserve"> </v>
      </c>
      <c r="P189" s="509"/>
      <c r="Q189" s="509"/>
      <c r="R189" s="509"/>
      <c r="S189" s="509"/>
      <c r="T189" s="509"/>
      <c r="U189" s="509"/>
      <c r="V189" s="509"/>
      <c r="W189" s="509"/>
      <c r="X189" s="509" t="str">
        <f>+IFERROR(VLOOKUP(C189,DeratingFactor,4,FALSE)&amp;" "," ")</f>
        <v xml:space="preserve"> </v>
      </c>
      <c r="Y189" s="509"/>
      <c r="Z189" s="509"/>
      <c r="AA189" s="509"/>
      <c r="AB189" s="509"/>
      <c r="AC189" s="509"/>
      <c r="AD189" s="509"/>
      <c r="AE189" s="509"/>
      <c r="AF189" s="539"/>
      <c r="AG189" s="30"/>
      <c r="AH189" s="30"/>
      <c r="AI189" s="30"/>
      <c r="AJ189" s="545" t="s">
        <v>403</v>
      </c>
      <c r="AK189" s="546"/>
      <c r="AL189" s="546"/>
      <c r="AM189" s="546"/>
      <c r="AN189" s="546"/>
      <c r="AO189" s="404" t="s">
        <v>404</v>
      </c>
      <c r="AP189" s="404"/>
      <c r="AQ189" s="549"/>
      <c r="AR189" s="550"/>
      <c r="AS189" s="550"/>
      <c r="AT189" s="550"/>
      <c r="AU189" s="551"/>
      <c r="AV189" s="35"/>
      <c r="AW189" s="35"/>
      <c r="AX189" s="35"/>
      <c r="AY189" s="35"/>
      <c r="AZ189" s="35"/>
      <c r="BA189" s="41"/>
      <c r="BH189" s="330" t="s">
        <v>436</v>
      </c>
      <c r="BI189" s="331"/>
      <c r="BJ189" s="331"/>
      <c r="BK189" s="331"/>
      <c r="BL189" s="331"/>
      <c r="BM189" s="331"/>
      <c r="BN189" s="331"/>
      <c r="BO189" s="331"/>
      <c r="BP189" s="331"/>
      <c r="BQ189" s="331"/>
      <c r="BR189" s="331"/>
      <c r="BS189" s="331"/>
      <c r="BT189" s="331"/>
      <c r="BU189" s="331"/>
      <c r="BV189" s="331"/>
      <c r="BW189" s="331"/>
      <c r="BX189" s="332"/>
      <c r="BY189" s="78"/>
      <c r="BZ189" s="78"/>
      <c r="CA189" s="78"/>
      <c r="CB189" s="78"/>
      <c r="CC189" s="78"/>
    </row>
    <row r="190" spans="1:81" ht="36" customHeight="1" thickBot="1" x14ac:dyDescent="0.3">
      <c r="A190" s="40"/>
      <c r="B190" s="35"/>
      <c r="C190" s="532"/>
      <c r="D190" s="533"/>
      <c r="E190" s="533"/>
      <c r="F190" s="509"/>
      <c r="G190" s="509"/>
      <c r="H190" s="509"/>
      <c r="I190" s="509"/>
      <c r="J190" s="509"/>
      <c r="K190" s="509"/>
      <c r="L190" s="509"/>
      <c r="M190" s="509"/>
      <c r="N190" s="509"/>
      <c r="O190" s="509"/>
      <c r="P190" s="509"/>
      <c r="Q190" s="509"/>
      <c r="R190" s="509"/>
      <c r="S190" s="509"/>
      <c r="T190" s="509"/>
      <c r="U190" s="509"/>
      <c r="V190" s="509"/>
      <c r="W190" s="509"/>
      <c r="X190" s="509"/>
      <c r="Y190" s="509"/>
      <c r="Z190" s="509"/>
      <c r="AA190" s="509"/>
      <c r="AB190" s="509"/>
      <c r="AC190" s="509"/>
      <c r="AD190" s="509"/>
      <c r="AE190" s="509"/>
      <c r="AF190" s="539"/>
      <c r="AG190" s="30"/>
      <c r="AH190" s="30"/>
      <c r="AI190" s="30"/>
      <c r="AJ190" s="547"/>
      <c r="AK190" s="548"/>
      <c r="AL190" s="548"/>
      <c r="AM190" s="548"/>
      <c r="AN190" s="548"/>
      <c r="AO190" s="407"/>
      <c r="AP190" s="407"/>
      <c r="AQ190" s="552"/>
      <c r="AR190" s="553"/>
      <c r="AS190" s="553"/>
      <c r="AT190" s="553"/>
      <c r="AU190" s="554"/>
      <c r="AV190" s="35"/>
      <c r="AW190" s="35"/>
      <c r="AX190" s="35"/>
      <c r="AY190" s="35"/>
      <c r="AZ190" s="35"/>
      <c r="BA190" s="41"/>
      <c r="BH190" s="333"/>
      <c r="BI190" s="241"/>
      <c r="BJ190" s="241"/>
      <c r="BK190" s="241"/>
      <c r="BL190" s="241"/>
      <c r="BM190" s="241"/>
      <c r="BN190" s="241"/>
      <c r="BO190" s="241"/>
      <c r="BP190" s="241"/>
      <c r="BQ190" s="241"/>
      <c r="BR190" s="241"/>
      <c r="BS190" s="241"/>
      <c r="BT190" s="241"/>
      <c r="BU190" s="241"/>
      <c r="BV190" s="241"/>
      <c r="BW190" s="241"/>
      <c r="BX190" s="334"/>
      <c r="BY190" s="78"/>
      <c r="BZ190" s="78"/>
      <c r="CA190" s="78"/>
      <c r="CB190" s="78"/>
      <c r="CC190" s="78"/>
    </row>
    <row r="191" spans="1:81" ht="36" customHeight="1" thickBot="1" x14ac:dyDescent="0.25">
      <c r="A191" s="348" t="s">
        <v>302</v>
      </c>
      <c r="B191" s="349"/>
      <c r="C191" s="349"/>
      <c r="D191" s="349"/>
      <c r="E191" s="349"/>
      <c r="F191" s="349"/>
      <c r="G191" s="349"/>
      <c r="H191" s="349"/>
      <c r="I191" s="349"/>
      <c r="J191" s="349"/>
      <c r="K191" s="349"/>
      <c r="L191" s="349"/>
      <c r="M191" s="349"/>
      <c r="N191" s="349"/>
      <c r="O191" s="349"/>
      <c r="P191" s="349"/>
      <c r="Q191" s="349"/>
      <c r="R191" s="349"/>
      <c r="S191" s="349"/>
      <c r="T191" s="349"/>
      <c r="U191" s="349"/>
      <c r="V191" s="349"/>
      <c r="W191" s="349"/>
      <c r="X191" s="349"/>
      <c r="Y191" s="349"/>
      <c r="Z191" s="349"/>
      <c r="AA191" s="349"/>
      <c r="AB191" s="349"/>
      <c r="AC191" s="349"/>
      <c r="AD191" s="349"/>
      <c r="AE191" s="349"/>
      <c r="AF191" s="349"/>
      <c r="AG191" s="349"/>
      <c r="AH191" s="349"/>
      <c r="AI191" s="349"/>
      <c r="AJ191" s="349"/>
      <c r="AK191" s="349"/>
      <c r="AL191" s="349"/>
      <c r="AM191" s="349"/>
      <c r="AN191" s="349"/>
      <c r="AO191" s="349"/>
      <c r="AP191" s="349"/>
      <c r="AQ191" s="349"/>
      <c r="AR191" s="349"/>
      <c r="AS191" s="349"/>
      <c r="AT191" s="349"/>
      <c r="AU191" s="349"/>
      <c r="AV191" s="349"/>
      <c r="AW191" s="349"/>
      <c r="AX191" s="349"/>
      <c r="AY191" s="349"/>
      <c r="AZ191" s="349"/>
      <c r="BA191" s="350"/>
    </row>
    <row r="192" spans="1:81" ht="36" customHeight="1" x14ac:dyDescent="0.2">
      <c r="A192" s="585" t="s">
        <v>383</v>
      </c>
      <c r="B192" s="586"/>
      <c r="C192" s="586"/>
      <c r="D192" s="586"/>
      <c r="E192" s="586"/>
      <c r="F192" s="586"/>
      <c r="G192" s="586"/>
      <c r="H192" s="586"/>
      <c r="I192" s="586"/>
      <c r="J192" s="586"/>
      <c r="K192" s="586"/>
      <c r="L192" s="586"/>
      <c r="M192" s="586"/>
      <c r="N192" s="586"/>
      <c r="O192" s="586"/>
      <c r="P192" s="586"/>
      <c r="Q192" s="586"/>
      <c r="R192" s="586"/>
      <c r="S192" s="586"/>
      <c r="T192" s="586"/>
      <c r="U192" s="586"/>
      <c r="V192" s="586"/>
      <c r="W192" s="586"/>
      <c r="X192" s="586"/>
      <c r="Y192" s="586"/>
      <c r="Z192" s="586"/>
      <c r="AA192" s="586"/>
      <c r="AB192" s="586"/>
      <c r="AC192" s="586"/>
      <c r="AD192" s="586"/>
      <c r="AE192" s="586"/>
      <c r="AF192" s="586"/>
      <c r="AG192" s="586"/>
      <c r="AH192" s="586"/>
      <c r="AI192" s="586"/>
      <c r="AJ192" s="586"/>
      <c r="AK192" s="586"/>
      <c r="AL192" s="586"/>
      <c r="AM192" s="586"/>
      <c r="AN192" s="586"/>
      <c r="AO192" s="586"/>
      <c r="AP192" s="586"/>
      <c r="AQ192" s="589" t="e">
        <f>IF(AQ183="","",AQ183/AQ189)</f>
        <v>#DIV/0!</v>
      </c>
      <c r="AR192" s="275"/>
      <c r="AS192" s="275"/>
      <c r="AT192" s="275"/>
      <c r="AU192" s="275"/>
      <c r="AV192" s="275"/>
      <c r="AW192" s="275"/>
      <c r="AX192" s="590"/>
      <c r="AY192" s="534" t="s">
        <v>265</v>
      </c>
      <c r="AZ192" s="404"/>
      <c r="BA192" s="405"/>
      <c r="BH192" s="330" t="s">
        <v>438</v>
      </c>
      <c r="BI192" s="331"/>
      <c r="BJ192" s="331"/>
      <c r="BK192" s="331"/>
      <c r="BL192" s="331"/>
      <c r="BM192" s="331"/>
      <c r="BN192" s="331"/>
      <c r="BO192" s="331"/>
      <c r="BP192" s="331"/>
      <c r="BQ192" s="331"/>
      <c r="BR192" s="331"/>
      <c r="BS192" s="331"/>
      <c r="BT192" s="331"/>
      <c r="BU192" s="331"/>
      <c r="BV192" s="331"/>
      <c r="BW192" s="331"/>
      <c r="BX192" s="332"/>
    </row>
    <row r="193" spans="1:76" ht="36" customHeight="1" thickBot="1" x14ac:dyDescent="0.25">
      <c r="A193" s="587"/>
      <c r="B193" s="588"/>
      <c r="C193" s="588"/>
      <c r="D193" s="588"/>
      <c r="E193" s="588"/>
      <c r="F193" s="588"/>
      <c r="G193" s="588"/>
      <c r="H193" s="588"/>
      <c r="I193" s="588"/>
      <c r="J193" s="588"/>
      <c r="K193" s="588"/>
      <c r="L193" s="588"/>
      <c r="M193" s="588"/>
      <c r="N193" s="588"/>
      <c r="O193" s="588"/>
      <c r="P193" s="588"/>
      <c r="Q193" s="588"/>
      <c r="R193" s="588"/>
      <c r="S193" s="588"/>
      <c r="T193" s="588"/>
      <c r="U193" s="588"/>
      <c r="V193" s="588"/>
      <c r="W193" s="588"/>
      <c r="X193" s="588"/>
      <c r="Y193" s="588"/>
      <c r="Z193" s="588"/>
      <c r="AA193" s="588"/>
      <c r="AB193" s="588"/>
      <c r="AC193" s="588"/>
      <c r="AD193" s="588"/>
      <c r="AE193" s="588"/>
      <c r="AF193" s="588"/>
      <c r="AG193" s="588"/>
      <c r="AH193" s="588"/>
      <c r="AI193" s="588"/>
      <c r="AJ193" s="588"/>
      <c r="AK193" s="588"/>
      <c r="AL193" s="588"/>
      <c r="AM193" s="588"/>
      <c r="AN193" s="588"/>
      <c r="AO193" s="588"/>
      <c r="AP193" s="588"/>
      <c r="AQ193" s="591"/>
      <c r="AR193" s="278"/>
      <c r="AS193" s="278"/>
      <c r="AT193" s="278"/>
      <c r="AU193" s="278"/>
      <c r="AV193" s="278"/>
      <c r="AW193" s="278"/>
      <c r="AX193" s="592"/>
      <c r="AY193" s="535"/>
      <c r="AZ193" s="407"/>
      <c r="BA193" s="408"/>
      <c r="BH193" s="333"/>
      <c r="BI193" s="241"/>
      <c r="BJ193" s="241"/>
      <c r="BK193" s="241"/>
      <c r="BL193" s="241"/>
      <c r="BM193" s="241"/>
      <c r="BN193" s="241"/>
      <c r="BO193" s="241"/>
      <c r="BP193" s="241"/>
      <c r="BQ193" s="241"/>
      <c r="BR193" s="241"/>
      <c r="BS193" s="241"/>
      <c r="BT193" s="241"/>
      <c r="BU193" s="241"/>
      <c r="BV193" s="241"/>
      <c r="BW193" s="241"/>
      <c r="BX193" s="334"/>
    </row>
    <row r="194" spans="1:76" ht="36" customHeight="1" x14ac:dyDescent="0.2">
      <c r="A194" s="498" t="s">
        <v>303</v>
      </c>
      <c r="B194" s="498"/>
      <c r="C194" s="498"/>
      <c r="D194" s="498"/>
      <c r="E194" s="498"/>
      <c r="F194" s="498"/>
      <c r="G194" s="498"/>
      <c r="H194" s="498"/>
      <c r="I194" s="498"/>
      <c r="J194" s="498"/>
      <c r="K194" s="498"/>
      <c r="L194" s="498"/>
      <c r="M194" s="498"/>
      <c r="N194" s="498"/>
      <c r="O194" s="498"/>
      <c r="P194" s="498"/>
      <c r="Q194" s="498"/>
      <c r="R194" s="498"/>
      <c r="S194" s="498"/>
      <c r="T194" s="498"/>
      <c r="U194" s="498"/>
      <c r="V194" s="498"/>
      <c r="W194" s="498"/>
      <c r="X194" s="498"/>
      <c r="Y194" s="498"/>
      <c r="Z194" s="498"/>
      <c r="AA194" s="498"/>
      <c r="AB194" s="498"/>
      <c r="AC194" s="498"/>
      <c r="AD194" s="498"/>
      <c r="AE194" s="498"/>
      <c r="AF194" s="498"/>
      <c r="AG194" s="498"/>
      <c r="AH194" s="498"/>
      <c r="AI194" s="498"/>
      <c r="AJ194" s="498"/>
      <c r="AK194" s="498"/>
      <c r="AL194" s="498"/>
      <c r="AM194" s="498"/>
      <c r="AN194" s="498"/>
      <c r="AO194" s="498"/>
      <c r="AP194" s="498"/>
      <c r="AQ194" s="498"/>
      <c r="AR194" s="498"/>
      <c r="AS194" s="498"/>
      <c r="AT194" s="498"/>
      <c r="AU194" s="498"/>
      <c r="AV194" s="498"/>
      <c r="AW194" s="498"/>
      <c r="AX194" s="498"/>
      <c r="AY194" s="498"/>
      <c r="AZ194" s="498"/>
      <c r="BA194" s="498"/>
    </row>
    <row r="195" spans="1:76" ht="36" customHeight="1" x14ac:dyDescent="0.2">
      <c r="A195" s="379"/>
      <c r="B195" s="379"/>
      <c r="C195" s="379"/>
      <c r="D195" s="379"/>
      <c r="E195" s="379"/>
      <c r="F195" s="379"/>
      <c r="G195" s="379"/>
      <c r="H195" s="379"/>
      <c r="I195" s="379"/>
      <c r="J195" s="379"/>
      <c r="K195" s="379"/>
      <c r="L195" s="379"/>
      <c r="M195" s="379"/>
      <c r="N195" s="379"/>
      <c r="O195" s="379"/>
      <c r="P195" s="379"/>
      <c r="Q195" s="379"/>
      <c r="R195" s="379"/>
      <c r="S195" s="379"/>
      <c r="T195" s="379"/>
      <c r="U195" s="379"/>
      <c r="V195" s="379"/>
      <c r="W195" s="379"/>
      <c r="X195" s="379"/>
      <c r="Y195" s="379"/>
      <c r="Z195" s="379"/>
      <c r="AA195" s="379"/>
      <c r="AB195" s="379"/>
      <c r="AC195" s="379"/>
      <c r="AD195" s="379"/>
      <c r="AE195" s="379"/>
      <c r="AF195" s="379"/>
      <c r="AG195" s="379"/>
      <c r="AH195" s="379"/>
      <c r="AI195" s="379"/>
      <c r="AJ195" s="379"/>
      <c r="AK195" s="379"/>
      <c r="AL195" s="379"/>
      <c r="AM195" s="379"/>
      <c r="AN195" s="379"/>
      <c r="AO195" s="379"/>
      <c r="AP195" s="379"/>
      <c r="AQ195" s="379"/>
      <c r="AR195" s="379"/>
      <c r="AS195" s="379"/>
      <c r="AT195" s="379"/>
      <c r="AU195" s="379"/>
      <c r="AV195" s="379"/>
      <c r="AW195" s="379"/>
      <c r="AX195" s="379"/>
      <c r="AY195" s="379"/>
      <c r="AZ195" s="379"/>
      <c r="BA195" s="379"/>
    </row>
    <row r="196" spans="1:76" ht="25.5" customHeight="1" x14ac:dyDescent="0.2"/>
    <row r="197" spans="1:76" ht="25.5" customHeight="1" x14ac:dyDescent="0.2"/>
    <row r="198" spans="1:76" ht="25.5" customHeight="1" x14ac:dyDescent="0.4">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23" t="s">
        <v>250</v>
      </c>
      <c r="AG198" s="223"/>
      <c r="AH198" s="223"/>
      <c r="AI198" s="223"/>
      <c r="AJ198" s="223"/>
      <c r="AK198" s="223"/>
      <c r="AL198" s="223"/>
      <c r="AM198" s="223"/>
      <c r="AN198" s="223"/>
      <c r="AO198" s="223"/>
      <c r="AP198" s="223"/>
      <c r="AQ198" s="223"/>
      <c r="AR198" s="223"/>
      <c r="AS198" s="223"/>
      <c r="AT198" s="223"/>
      <c r="AU198" s="223"/>
      <c r="AV198" s="223"/>
      <c r="AW198" s="223"/>
      <c r="AX198" s="223"/>
      <c r="AY198" s="223"/>
      <c r="AZ198" s="223"/>
      <c r="BA198" s="223"/>
    </row>
    <row r="199" spans="1:76" ht="6" customHeight="1" x14ac:dyDescent="0.4">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23"/>
      <c r="AG199" s="223"/>
      <c r="AH199" s="223"/>
      <c r="AI199" s="223"/>
      <c r="AJ199" s="223"/>
      <c r="AK199" s="223"/>
      <c r="AL199" s="223"/>
      <c r="AM199" s="223"/>
      <c r="AN199" s="223"/>
      <c r="AO199" s="223"/>
      <c r="AP199" s="223"/>
      <c r="AQ199" s="223"/>
      <c r="AR199" s="223"/>
      <c r="AS199" s="223"/>
      <c r="AT199" s="223"/>
      <c r="AU199" s="223"/>
      <c r="AV199" s="223"/>
      <c r="AW199" s="223"/>
      <c r="AX199" s="223"/>
      <c r="AY199" s="223"/>
      <c r="AZ199" s="223"/>
      <c r="BA199" s="223"/>
    </row>
    <row r="200" spans="1:76" ht="18" customHeight="1" x14ac:dyDescent="0.4">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24" t="s">
        <v>251</v>
      </c>
      <c r="AL200" s="224"/>
      <c r="AM200" s="224"/>
      <c r="AN200" s="224"/>
      <c r="AO200" s="224"/>
      <c r="AP200" s="224"/>
      <c r="AQ200" s="224"/>
      <c r="AR200" s="224"/>
      <c r="AS200" s="224"/>
      <c r="AT200" s="224"/>
      <c r="AU200" s="224"/>
      <c r="AV200" s="224"/>
      <c r="AW200" s="224"/>
      <c r="AX200" s="224"/>
      <c r="AY200" s="224"/>
      <c r="AZ200" s="224"/>
      <c r="BA200" s="224"/>
    </row>
    <row r="201" spans="1:76" ht="18" customHeight="1" thickBot="1" x14ac:dyDescent="0.4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5"/>
      <c r="AO201" s="225"/>
      <c r="AP201" s="225"/>
      <c r="AQ201" s="225"/>
      <c r="AR201" s="225"/>
      <c r="AS201" s="225"/>
      <c r="AT201" s="225"/>
      <c r="AU201" s="225"/>
      <c r="AV201" s="225"/>
      <c r="AW201" s="225"/>
      <c r="AX201" s="225"/>
      <c r="AY201" s="225"/>
      <c r="AZ201" s="225"/>
      <c r="BA201" s="225"/>
    </row>
    <row r="202" spans="1:76" ht="25.5" customHeight="1" thickBot="1" x14ac:dyDescent="0.25"/>
    <row r="203" spans="1:76" ht="25.5" customHeight="1" x14ac:dyDescent="0.2">
      <c r="D203" s="568" t="s">
        <v>304</v>
      </c>
      <c r="E203" s="569"/>
      <c r="F203" s="569"/>
      <c r="G203" s="569"/>
      <c r="H203" s="569"/>
      <c r="I203" s="569"/>
      <c r="J203" s="569"/>
      <c r="K203" s="569"/>
      <c r="L203" s="569"/>
      <c r="M203" s="569"/>
      <c r="N203" s="569"/>
      <c r="O203" s="569"/>
      <c r="P203" s="569"/>
      <c r="Q203" s="569"/>
      <c r="R203" s="569"/>
      <c r="S203" s="569"/>
      <c r="T203" s="569"/>
      <c r="U203" s="569"/>
      <c r="V203" s="569"/>
      <c r="W203" s="569"/>
      <c r="X203" s="569"/>
      <c r="Y203" s="569"/>
      <c r="Z203" s="569"/>
      <c r="AA203" s="569"/>
      <c r="AB203" s="569"/>
      <c r="AC203" s="569"/>
      <c r="AD203" s="569"/>
      <c r="AE203" s="569"/>
      <c r="AF203" s="569"/>
      <c r="AG203" s="569"/>
      <c r="AH203" s="569"/>
      <c r="AI203" s="569"/>
      <c r="AJ203" s="569"/>
      <c r="AK203" s="569"/>
      <c r="AL203" s="569"/>
      <c r="AM203" s="569"/>
      <c r="AN203" s="569"/>
      <c r="AO203" s="569"/>
      <c r="AP203" s="569"/>
      <c r="AQ203" s="569"/>
      <c r="AR203" s="569"/>
      <c r="AS203" s="569"/>
      <c r="AT203" s="569"/>
      <c r="AU203" s="569"/>
      <c r="AV203" s="569"/>
      <c r="AW203" s="569"/>
      <c r="AX203" s="570"/>
    </row>
    <row r="204" spans="1:76" ht="25.5" customHeight="1" thickBot="1" x14ac:dyDescent="0.25">
      <c r="D204" s="571"/>
      <c r="E204" s="572"/>
      <c r="F204" s="572"/>
      <c r="G204" s="572"/>
      <c r="H204" s="572"/>
      <c r="I204" s="572"/>
      <c r="J204" s="572"/>
      <c r="K204" s="572"/>
      <c r="L204" s="572"/>
      <c r="M204" s="572"/>
      <c r="N204" s="572"/>
      <c r="O204" s="572"/>
      <c r="P204" s="572"/>
      <c r="Q204" s="572"/>
      <c r="R204" s="572"/>
      <c r="S204" s="572"/>
      <c r="T204" s="572"/>
      <c r="U204" s="572"/>
      <c r="V204" s="572"/>
      <c r="W204" s="572"/>
      <c r="X204" s="572"/>
      <c r="Y204" s="572"/>
      <c r="Z204" s="572"/>
      <c r="AA204" s="572"/>
      <c r="AB204" s="572"/>
      <c r="AC204" s="572"/>
      <c r="AD204" s="572"/>
      <c r="AE204" s="572"/>
      <c r="AF204" s="572"/>
      <c r="AG204" s="572"/>
      <c r="AH204" s="572"/>
      <c r="AI204" s="572"/>
      <c r="AJ204" s="572"/>
      <c r="AK204" s="572"/>
      <c r="AL204" s="572"/>
      <c r="AM204" s="572"/>
      <c r="AN204" s="572"/>
      <c r="AO204" s="572"/>
      <c r="AP204" s="572"/>
      <c r="AQ204" s="572"/>
      <c r="AR204" s="572"/>
      <c r="AS204" s="572"/>
      <c r="AT204" s="572"/>
      <c r="AU204" s="572"/>
      <c r="AV204" s="572"/>
      <c r="AW204" s="572"/>
      <c r="AX204" s="573"/>
    </row>
    <row r="205" spans="1:76" ht="25.5" customHeight="1" x14ac:dyDescent="0.2">
      <c r="D205" s="568" t="s">
        <v>305</v>
      </c>
      <c r="E205" s="569"/>
      <c r="F205" s="569"/>
      <c r="G205" s="569"/>
      <c r="H205" s="569"/>
      <c r="I205" s="570"/>
      <c r="J205" s="577" t="s">
        <v>306</v>
      </c>
      <c r="K205" s="569"/>
      <c r="L205" s="569"/>
      <c r="M205" s="569"/>
      <c r="N205" s="569"/>
      <c r="O205" s="569"/>
      <c r="P205" s="569"/>
      <c r="Q205" s="569"/>
      <c r="R205" s="569"/>
      <c r="S205" s="569"/>
      <c r="T205" s="569"/>
      <c r="U205" s="569"/>
      <c r="V205" s="569"/>
      <c r="W205" s="569"/>
      <c r="X205" s="570"/>
      <c r="Y205" s="568" t="s">
        <v>307</v>
      </c>
      <c r="Z205" s="569"/>
      <c r="AA205" s="569"/>
      <c r="AB205" s="569"/>
      <c r="AC205" s="569"/>
      <c r="AD205" s="569"/>
      <c r="AE205" s="569"/>
      <c r="AF205" s="569"/>
      <c r="AG205" s="569"/>
      <c r="AH205" s="569"/>
      <c r="AI205" s="569"/>
      <c r="AJ205" s="569"/>
      <c r="AK205" s="569"/>
      <c r="AL205" s="569"/>
      <c r="AM205" s="569"/>
      <c r="AN205" s="569"/>
      <c r="AO205" s="569"/>
      <c r="AP205" s="569"/>
      <c r="AQ205" s="569"/>
      <c r="AR205" s="569"/>
      <c r="AS205" s="569"/>
      <c r="AT205" s="569"/>
      <c r="AU205" s="569"/>
      <c r="AV205" s="569"/>
      <c r="AW205" s="569"/>
      <c r="AX205" s="570"/>
    </row>
    <row r="206" spans="1:76" ht="25.5" customHeight="1" thickBot="1" x14ac:dyDescent="0.25">
      <c r="D206" s="574"/>
      <c r="E206" s="575"/>
      <c r="F206" s="575"/>
      <c r="G206" s="575"/>
      <c r="H206" s="575"/>
      <c r="I206" s="576"/>
      <c r="J206" s="574"/>
      <c r="K206" s="575"/>
      <c r="L206" s="575"/>
      <c r="M206" s="575"/>
      <c r="N206" s="575"/>
      <c r="O206" s="575"/>
      <c r="P206" s="575"/>
      <c r="Q206" s="575"/>
      <c r="R206" s="575"/>
      <c r="S206" s="575"/>
      <c r="T206" s="575"/>
      <c r="U206" s="575"/>
      <c r="V206" s="575"/>
      <c r="W206" s="575"/>
      <c r="X206" s="576"/>
      <c r="Y206" s="571"/>
      <c r="Z206" s="572"/>
      <c r="AA206" s="572"/>
      <c r="AB206" s="572"/>
      <c r="AC206" s="572"/>
      <c r="AD206" s="572"/>
      <c r="AE206" s="572"/>
      <c r="AF206" s="572"/>
      <c r="AG206" s="572"/>
      <c r="AH206" s="572"/>
      <c r="AI206" s="572"/>
      <c r="AJ206" s="572"/>
      <c r="AK206" s="572"/>
      <c r="AL206" s="572"/>
      <c r="AM206" s="572"/>
      <c r="AN206" s="572"/>
      <c r="AO206" s="572"/>
      <c r="AP206" s="572"/>
      <c r="AQ206" s="572"/>
      <c r="AR206" s="572"/>
      <c r="AS206" s="572"/>
      <c r="AT206" s="572"/>
      <c r="AU206" s="572"/>
      <c r="AV206" s="572"/>
      <c r="AW206" s="572"/>
      <c r="AX206" s="573"/>
    </row>
    <row r="207" spans="1:76" ht="25.5" customHeight="1" x14ac:dyDescent="0.2">
      <c r="D207" s="574"/>
      <c r="E207" s="575"/>
      <c r="F207" s="575"/>
      <c r="G207" s="575"/>
      <c r="H207" s="575"/>
      <c r="I207" s="576"/>
      <c r="J207" s="574"/>
      <c r="K207" s="575"/>
      <c r="L207" s="575"/>
      <c r="M207" s="575"/>
      <c r="N207" s="575"/>
      <c r="O207" s="575"/>
      <c r="P207" s="575"/>
      <c r="Q207" s="575"/>
      <c r="R207" s="575"/>
      <c r="S207" s="575"/>
      <c r="T207" s="575"/>
      <c r="U207" s="575"/>
      <c r="V207" s="575"/>
      <c r="W207" s="575"/>
      <c r="X207" s="575"/>
      <c r="Y207" s="568" t="s">
        <v>308</v>
      </c>
      <c r="Z207" s="569"/>
      <c r="AA207" s="569"/>
      <c r="AB207" s="569"/>
      <c r="AC207" s="569"/>
      <c r="AD207" s="569"/>
      <c r="AE207" s="569"/>
      <c r="AF207" s="569"/>
      <c r="AG207" s="569"/>
      <c r="AH207" s="569"/>
      <c r="AI207" s="569"/>
      <c r="AJ207" s="569"/>
      <c r="AK207" s="570"/>
      <c r="AL207" s="568" t="s">
        <v>309</v>
      </c>
      <c r="AM207" s="569"/>
      <c r="AN207" s="569"/>
      <c r="AO207" s="569"/>
      <c r="AP207" s="569"/>
      <c r="AQ207" s="569"/>
      <c r="AR207" s="569"/>
      <c r="AS207" s="569"/>
      <c r="AT207" s="569"/>
      <c r="AU207" s="569"/>
      <c r="AV207" s="569"/>
      <c r="AW207" s="569"/>
      <c r="AX207" s="570"/>
    </row>
    <row r="208" spans="1:76" ht="25.5" customHeight="1" thickBot="1" x14ac:dyDescent="0.25">
      <c r="D208" s="574"/>
      <c r="E208" s="575"/>
      <c r="F208" s="575"/>
      <c r="G208" s="575"/>
      <c r="H208" s="575"/>
      <c r="I208" s="576"/>
      <c r="J208" s="574"/>
      <c r="K208" s="575"/>
      <c r="L208" s="575"/>
      <c r="M208" s="575"/>
      <c r="N208" s="575"/>
      <c r="O208" s="575"/>
      <c r="P208" s="575"/>
      <c r="Q208" s="575"/>
      <c r="R208" s="575"/>
      <c r="S208" s="575"/>
      <c r="T208" s="575"/>
      <c r="U208" s="575"/>
      <c r="V208" s="575"/>
      <c r="W208" s="575"/>
      <c r="X208" s="575"/>
      <c r="Y208" s="574"/>
      <c r="Z208" s="575"/>
      <c r="AA208" s="575"/>
      <c r="AB208" s="575"/>
      <c r="AC208" s="575"/>
      <c r="AD208" s="575"/>
      <c r="AE208" s="575"/>
      <c r="AF208" s="575"/>
      <c r="AG208" s="575"/>
      <c r="AH208" s="575"/>
      <c r="AI208" s="575"/>
      <c r="AJ208" s="575"/>
      <c r="AK208" s="576"/>
      <c r="AL208" s="574"/>
      <c r="AM208" s="575"/>
      <c r="AN208" s="575"/>
      <c r="AO208" s="575"/>
      <c r="AP208" s="575"/>
      <c r="AQ208" s="575"/>
      <c r="AR208" s="575"/>
      <c r="AS208" s="575"/>
      <c r="AT208" s="575"/>
      <c r="AU208" s="575"/>
      <c r="AV208" s="575"/>
      <c r="AW208" s="575"/>
      <c r="AX208" s="576"/>
    </row>
    <row r="209" spans="4:79" ht="25.5" customHeight="1" x14ac:dyDescent="0.2">
      <c r="D209" s="564"/>
      <c r="E209" s="565"/>
      <c r="F209" s="565"/>
      <c r="G209" s="565"/>
      <c r="H209" s="565"/>
      <c r="I209" s="565"/>
      <c r="J209" s="563" t="str">
        <f>IF(D209=150,275,IF(D209=300,720,IF(D209=400,960,IF(D209=600,1440,IF(D209=900,2160,IF(D209=1500,3600,IF(D209=2500,6000,IF(ISBLANK(D209),""))))))))</f>
        <v/>
      </c>
      <c r="K209" s="563"/>
      <c r="L209" s="563"/>
      <c r="M209" s="563"/>
      <c r="N209" s="563"/>
      <c r="O209" s="563"/>
      <c r="P209" s="563"/>
      <c r="Q209" s="563"/>
      <c r="R209" s="563"/>
      <c r="S209" s="563"/>
      <c r="T209" s="563"/>
      <c r="U209" s="563"/>
      <c r="V209" s="563"/>
      <c r="W209" s="563"/>
      <c r="X209" s="563"/>
      <c r="Y209" s="566" t="str">
        <f>IFERROR(VLOOKUP(D209,ANSIValves,2,FALSE)&amp;" "," ")</f>
        <v xml:space="preserve"> </v>
      </c>
      <c r="Z209" s="566"/>
      <c r="AA209" s="566"/>
      <c r="AB209" s="566"/>
      <c r="AC209" s="566"/>
      <c r="AD209" s="566"/>
      <c r="AE209" s="566"/>
      <c r="AF209" s="566"/>
      <c r="AG209" s="566"/>
      <c r="AH209" s="566"/>
      <c r="AI209" s="566"/>
      <c r="AJ209" s="566"/>
      <c r="AK209" s="566"/>
      <c r="AL209" s="566" t="str">
        <f>IFERROR(VLOOKUP(D209,ANSIValves,4,FALSE)&amp;" "," ")</f>
        <v xml:space="preserve"> </v>
      </c>
      <c r="AM209" s="566"/>
      <c r="AN209" s="566"/>
      <c r="AO209" s="566"/>
      <c r="AP209" s="566"/>
      <c r="AQ209" s="566"/>
      <c r="AR209" s="566"/>
      <c r="AS209" s="566"/>
      <c r="AT209" s="566"/>
      <c r="AU209" s="566"/>
      <c r="AV209" s="566"/>
      <c r="AW209" s="566"/>
      <c r="AX209" s="567"/>
      <c r="BE209" s="156"/>
      <c r="BF209" s="156"/>
      <c r="BG209" s="156"/>
      <c r="BH209" s="156"/>
      <c r="BI209" s="156"/>
      <c r="BJ209" s="156"/>
      <c r="BK209" s="156"/>
      <c r="BL209" s="156"/>
      <c r="BM209" s="156"/>
      <c r="BN209" s="156"/>
      <c r="BO209" s="156"/>
      <c r="BP209" s="156"/>
      <c r="BQ209" s="156"/>
      <c r="BR209" s="156"/>
      <c r="BS209" s="156"/>
      <c r="BT209" s="156"/>
      <c r="BU209" s="156"/>
      <c r="BV209" s="156"/>
      <c r="BW209" s="156"/>
      <c r="BX209" s="156"/>
      <c r="BY209" s="156"/>
      <c r="BZ209" s="156"/>
      <c r="CA209" s="156"/>
    </row>
    <row r="210" spans="4:79" ht="25.5" customHeight="1" x14ac:dyDescent="0.2">
      <c r="D210" s="532"/>
      <c r="E210" s="533"/>
      <c r="F210" s="533"/>
      <c r="G210" s="533"/>
      <c r="H210" s="533"/>
      <c r="I210" s="533"/>
      <c r="J210" s="531"/>
      <c r="K210" s="531"/>
      <c r="L210" s="531"/>
      <c r="M210" s="531"/>
      <c r="N210" s="531"/>
      <c r="O210" s="531"/>
      <c r="P210" s="531"/>
      <c r="Q210" s="531"/>
      <c r="R210" s="531"/>
      <c r="S210" s="531"/>
      <c r="T210" s="531"/>
      <c r="U210" s="531"/>
      <c r="V210" s="531"/>
      <c r="W210" s="531"/>
      <c r="X210" s="531"/>
      <c r="Y210" s="509"/>
      <c r="Z210" s="509"/>
      <c r="AA210" s="509"/>
      <c r="AB210" s="509"/>
      <c r="AC210" s="509"/>
      <c r="AD210" s="509"/>
      <c r="AE210" s="509"/>
      <c r="AF210" s="509"/>
      <c r="AG210" s="509"/>
      <c r="AH210" s="509"/>
      <c r="AI210" s="509"/>
      <c r="AJ210" s="509"/>
      <c r="AK210" s="509"/>
      <c r="AL210" s="509"/>
      <c r="AM210" s="509"/>
      <c r="AN210" s="509"/>
      <c r="AO210" s="509"/>
      <c r="AP210" s="509"/>
      <c r="AQ210" s="509"/>
      <c r="AR210" s="509"/>
      <c r="AS210" s="509"/>
      <c r="AT210" s="509"/>
      <c r="AU210" s="509"/>
      <c r="AV210" s="509"/>
      <c r="AW210" s="509"/>
      <c r="AX210" s="539"/>
      <c r="BE210" s="156"/>
      <c r="BF210" s="156"/>
      <c r="BG210" s="156"/>
      <c r="BH210" s="156"/>
      <c r="BI210" s="156"/>
      <c r="BJ210" s="156"/>
      <c r="BK210" s="156"/>
      <c r="BL210" s="156"/>
      <c r="BM210" s="156"/>
      <c r="BN210" s="156"/>
      <c r="BO210" s="156"/>
      <c r="BP210" s="156"/>
      <c r="BQ210" s="156"/>
      <c r="BR210" s="156"/>
      <c r="BS210" s="156"/>
      <c r="BT210" s="156"/>
      <c r="BU210" s="156"/>
      <c r="BV210" s="156"/>
      <c r="BW210" s="156"/>
      <c r="BX210" s="156"/>
      <c r="BY210" s="156"/>
      <c r="BZ210" s="156"/>
      <c r="CA210" s="156"/>
    </row>
    <row r="211" spans="4:79" ht="25.5" customHeight="1" thickBot="1" x14ac:dyDescent="0.25"/>
    <row r="212" spans="4:79" ht="18" customHeight="1" x14ac:dyDescent="0.2">
      <c r="D212" s="568" t="s">
        <v>310</v>
      </c>
      <c r="E212" s="569"/>
      <c r="F212" s="569"/>
      <c r="G212" s="569"/>
      <c r="H212" s="569"/>
      <c r="I212" s="569"/>
      <c r="J212" s="569"/>
      <c r="K212" s="569"/>
      <c r="L212" s="569"/>
      <c r="M212" s="569"/>
      <c r="N212" s="569"/>
      <c r="O212" s="569"/>
      <c r="P212" s="569"/>
      <c r="Q212" s="569"/>
      <c r="R212" s="569"/>
      <c r="S212" s="569"/>
      <c r="T212" s="569"/>
      <c r="U212" s="569"/>
      <c r="V212" s="569"/>
      <c r="W212" s="569"/>
      <c r="X212" s="569"/>
      <c r="Y212" s="569"/>
      <c r="Z212" s="569"/>
      <c r="AA212" s="569"/>
      <c r="AB212" s="569"/>
      <c r="AC212" s="569"/>
      <c r="AD212" s="569"/>
      <c r="AE212" s="569"/>
      <c r="AF212" s="569"/>
      <c r="AG212" s="569"/>
      <c r="AH212" s="569"/>
      <c r="AI212" s="569"/>
      <c r="AJ212" s="569"/>
      <c r="AK212" s="569"/>
      <c r="AL212" s="569"/>
      <c r="AM212" s="569"/>
      <c r="AN212" s="569"/>
      <c r="AO212" s="569"/>
      <c r="AP212" s="569"/>
      <c r="AQ212" s="569"/>
      <c r="AR212" s="569"/>
      <c r="AS212" s="569"/>
      <c r="AT212" s="569"/>
      <c r="AU212" s="569"/>
      <c r="AV212" s="569"/>
      <c r="AW212" s="569"/>
      <c r="AX212" s="570"/>
    </row>
    <row r="213" spans="4:79" ht="18" customHeight="1" x14ac:dyDescent="0.2">
      <c r="D213" s="574"/>
      <c r="E213" s="575"/>
      <c r="F213" s="575"/>
      <c r="G213" s="575"/>
      <c r="H213" s="575"/>
      <c r="I213" s="575"/>
      <c r="J213" s="575"/>
      <c r="K213" s="575"/>
      <c r="L213" s="575"/>
      <c r="M213" s="575"/>
      <c r="N213" s="575"/>
      <c r="O213" s="575"/>
      <c r="P213" s="575"/>
      <c r="Q213" s="575"/>
      <c r="R213" s="575"/>
      <c r="S213" s="575"/>
      <c r="T213" s="575"/>
      <c r="U213" s="575"/>
      <c r="V213" s="575"/>
      <c r="W213" s="575"/>
      <c r="X213" s="575"/>
      <c r="Y213" s="575"/>
      <c r="Z213" s="575"/>
      <c r="AA213" s="575"/>
      <c r="AB213" s="575"/>
      <c r="AC213" s="575"/>
      <c r="AD213" s="575"/>
      <c r="AE213" s="575"/>
      <c r="AF213" s="575"/>
      <c r="AG213" s="575"/>
      <c r="AH213" s="575"/>
      <c r="AI213" s="575"/>
      <c r="AJ213" s="575"/>
      <c r="AK213" s="575"/>
      <c r="AL213" s="575"/>
      <c r="AM213" s="575"/>
      <c r="AN213" s="575"/>
      <c r="AO213" s="575"/>
      <c r="AP213" s="575"/>
      <c r="AQ213" s="575"/>
      <c r="AR213" s="575"/>
      <c r="AS213" s="575"/>
      <c r="AT213" s="575"/>
      <c r="AU213" s="575"/>
      <c r="AV213" s="575"/>
      <c r="AW213" s="575"/>
      <c r="AX213" s="576"/>
    </row>
    <row r="214" spans="4:79" ht="18" customHeight="1" x14ac:dyDescent="0.2">
      <c r="D214" s="608" t="s">
        <v>305</v>
      </c>
      <c r="E214" s="556"/>
      <c r="F214" s="556"/>
      <c r="G214" s="556"/>
      <c r="H214" s="556"/>
      <c r="I214" s="556"/>
      <c r="J214" s="556"/>
      <c r="K214" s="556"/>
      <c r="L214" s="556"/>
      <c r="M214" s="556"/>
      <c r="N214" s="556"/>
      <c r="O214" s="556"/>
      <c r="P214" s="556"/>
      <c r="Q214" s="556"/>
      <c r="R214" s="556"/>
      <c r="S214" s="519" t="s">
        <v>311</v>
      </c>
      <c r="T214" s="556"/>
      <c r="U214" s="556"/>
      <c r="V214" s="556"/>
      <c r="W214" s="556"/>
      <c r="X214" s="556"/>
      <c r="Y214" s="556"/>
      <c r="Z214" s="556"/>
      <c r="AA214" s="556"/>
      <c r="AB214" s="556"/>
      <c r="AC214" s="556"/>
      <c r="AD214" s="556"/>
      <c r="AE214" s="556"/>
      <c r="AF214" s="556"/>
      <c r="AG214" s="556"/>
      <c r="AH214" s="556"/>
      <c r="AI214" s="519" t="s">
        <v>312</v>
      </c>
      <c r="AJ214" s="556"/>
      <c r="AK214" s="556"/>
      <c r="AL214" s="556"/>
      <c r="AM214" s="556"/>
      <c r="AN214" s="556"/>
      <c r="AO214" s="556"/>
      <c r="AP214" s="556"/>
      <c r="AQ214" s="556"/>
      <c r="AR214" s="556"/>
      <c r="AS214" s="556"/>
      <c r="AT214" s="556"/>
      <c r="AU214" s="556"/>
      <c r="AV214" s="556"/>
      <c r="AW214" s="556"/>
      <c r="AX214" s="605"/>
    </row>
    <row r="215" spans="4:79" ht="18" customHeight="1" x14ac:dyDescent="0.2">
      <c r="D215" s="609"/>
      <c r="E215" s="606"/>
      <c r="F215" s="606"/>
      <c r="G215" s="606"/>
      <c r="H215" s="606"/>
      <c r="I215" s="606"/>
      <c r="J215" s="606"/>
      <c r="K215" s="606"/>
      <c r="L215" s="606"/>
      <c r="M215" s="606"/>
      <c r="N215" s="606"/>
      <c r="O215" s="606"/>
      <c r="P215" s="606"/>
      <c r="Q215" s="606"/>
      <c r="R215" s="606"/>
      <c r="S215" s="606"/>
      <c r="T215" s="606"/>
      <c r="U215" s="606"/>
      <c r="V215" s="606"/>
      <c r="W215" s="606"/>
      <c r="X215" s="606"/>
      <c r="Y215" s="606"/>
      <c r="Z215" s="606"/>
      <c r="AA215" s="606"/>
      <c r="AB215" s="606"/>
      <c r="AC215" s="606"/>
      <c r="AD215" s="606"/>
      <c r="AE215" s="606"/>
      <c r="AF215" s="606"/>
      <c r="AG215" s="606"/>
      <c r="AH215" s="606"/>
      <c r="AI215" s="606"/>
      <c r="AJ215" s="606"/>
      <c r="AK215" s="606"/>
      <c r="AL215" s="606"/>
      <c r="AM215" s="606"/>
      <c r="AN215" s="606"/>
      <c r="AO215" s="606"/>
      <c r="AP215" s="606"/>
      <c r="AQ215" s="606"/>
      <c r="AR215" s="606"/>
      <c r="AS215" s="606"/>
      <c r="AT215" s="606"/>
      <c r="AU215" s="606"/>
      <c r="AV215" s="606"/>
      <c r="AW215" s="606"/>
      <c r="AX215" s="607"/>
    </row>
    <row r="216" spans="4:79" ht="18" customHeight="1" x14ac:dyDescent="0.2">
      <c r="D216" s="532"/>
      <c r="E216" s="533"/>
      <c r="F216" s="533"/>
      <c r="G216" s="533"/>
      <c r="H216" s="533"/>
      <c r="I216" s="533"/>
      <c r="J216" s="533"/>
      <c r="K216" s="533"/>
      <c r="L216" s="533"/>
      <c r="M216" s="533"/>
      <c r="N216" s="533"/>
      <c r="O216" s="533"/>
      <c r="P216" s="533"/>
      <c r="Q216" s="533"/>
      <c r="R216" s="533"/>
      <c r="S216" s="531" t="str">
        <f>IF(D216=150,285,IF(D216=300,740,IF(D216=400,990,IF(D216=600,1480,IF(D216=900,2160,IF(D216=1500,3600,IF(D216=2500,6000,IF(ISBLANK(D216),""))))))))</f>
        <v/>
      </c>
      <c r="T216" s="531"/>
      <c r="U216" s="531"/>
      <c r="V216" s="531"/>
      <c r="W216" s="531"/>
      <c r="X216" s="531"/>
      <c r="Y216" s="531"/>
      <c r="Z216" s="531"/>
      <c r="AA216" s="531"/>
      <c r="AB216" s="531"/>
      <c r="AC216" s="531"/>
      <c r="AD216" s="531"/>
      <c r="AE216" s="531"/>
      <c r="AF216" s="531"/>
      <c r="AG216" s="531"/>
      <c r="AH216" s="531"/>
      <c r="AI216" s="509" t="str">
        <f>IFERROR(VLOOKUP(D216,ANSIFlanges,3,FALSE)&amp;" "," ")</f>
        <v xml:space="preserve"> </v>
      </c>
      <c r="AJ216" s="509"/>
      <c r="AK216" s="509"/>
      <c r="AL216" s="509"/>
      <c r="AM216" s="509"/>
      <c r="AN216" s="509"/>
      <c r="AO216" s="509"/>
      <c r="AP216" s="509"/>
      <c r="AQ216" s="509"/>
      <c r="AR216" s="509"/>
      <c r="AS216" s="509"/>
      <c r="AT216" s="509"/>
      <c r="AU216" s="509"/>
      <c r="AV216" s="509"/>
      <c r="AW216" s="509"/>
      <c r="AX216" s="539"/>
      <c r="BE216" s="156"/>
      <c r="BF216" s="156"/>
      <c r="BG216" s="156"/>
      <c r="BH216" s="156"/>
      <c r="BI216" s="156"/>
      <c r="BJ216" s="156"/>
      <c r="BK216" s="156"/>
      <c r="BL216" s="156"/>
      <c r="BM216" s="156"/>
      <c r="BN216" s="156"/>
      <c r="BO216" s="156"/>
      <c r="BP216" s="156"/>
      <c r="BQ216" s="156"/>
      <c r="BR216" s="156"/>
      <c r="BS216" s="156"/>
      <c r="BT216" s="156"/>
      <c r="BU216" s="156"/>
      <c r="BV216" s="156"/>
      <c r="BW216" s="156"/>
      <c r="BX216" s="156"/>
      <c r="BY216" s="156"/>
      <c r="BZ216" s="156"/>
      <c r="CA216" s="156"/>
    </row>
    <row r="217" spans="4:79" ht="18" customHeight="1" x14ac:dyDescent="0.2">
      <c r="D217" s="532"/>
      <c r="E217" s="533"/>
      <c r="F217" s="533"/>
      <c r="G217" s="533"/>
      <c r="H217" s="533"/>
      <c r="I217" s="533"/>
      <c r="J217" s="533"/>
      <c r="K217" s="533"/>
      <c r="L217" s="533"/>
      <c r="M217" s="533"/>
      <c r="N217" s="533"/>
      <c r="O217" s="533"/>
      <c r="P217" s="533"/>
      <c r="Q217" s="533"/>
      <c r="R217" s="533"/>
      <c r="S217" s="531"/>
      <c r="T217" s="531"/>
      <c r="U217" s="531"/>
      <c r="V217" s="531"/>
      <c r="W217" s="531"/>
      <c r="X217" s="531"/>
      <c r="Y217" s="531"/>
      <c r="Z217" s="531"/>
      <c r="AA217" s="531"/>
      <c r="AB217" s="531"/>
      <c r="AC217" s="531"/>
      <c r="AD217" s="531"/>
      <c r="AE217" s="531"/>
      <c r="AF217" s="531"/>
      <c r="AG217" s="531"/>
      <c r="AH217" s="531"/>
      <c r="AI217" s="509"/>
      <c r="AJ217" s="509"/>
      <c r="AK217" s="509"/>
      <c r="AL217" s="509"/>
      <c r="AM217" s="509"/>
      <c r="AN217" s="509"/>
      <c r="AO217" s="509"/>
      <c r="AP217" s="509"/>
      <c r="AQ217" s="509"/>
      <c r="AR217" s="509"/>
      <c r="AS217" s="509"/>
      <c r="AT217" s="509"/>
      <c r="AU217" s="509"/>
      <c r="AV217" s="509"/>
      <c r="AW217" s="509"/>
      <c r="AX217" s="539"/>
      <c r="BE217" s="156"/>
      <c r="BF217" s="156"/>
      <c r="BG217" s="156"/>
      <c r="BH217" s="156"/>
      <c r="BI217" s="156"/>
      <c r="BJ217" s="156"/>
      <c r="BK217" s="156"/>
      <c r="BL217" s="156"/>
      <c r="BM217" s="156"/>
      <c r="BN217" s="156"/>
      <c r="BO217" s="156"/>
      <c r="BP217" s="156"/>
      <c r="BQ217" s="156"/>
      <c r="BR217" s="156"/>
      <c r="BS217" s="156"/>
      <c r="BT217" s="156"/>
      <c r="BU217" s="156"/>
      <c r="BV217" s="156"/>
      <c r="BW217" s="156"/>
      <c r="BX217" s="156"/>
      <c r="BY217" s="156"/>
      <c r="BZ217" s="156"/>
      <c r="CA217" s="156"/>
    </row>
    <row r="218" spans="4:79" ht="25.5" customHeight="1" thickBot="1" x14ac:dyDescent="0.25"/>
    <row r="219" spans="4:79" ht="25.5" customHeight="1" x14ac:dyDescent="0.2">
      <c r="D219" s="578" t="s">
        <v>1533</v>
      </c>
      <c r="E219" s="555"/>
      <c r="F219" s="555"/>
      <c r="G219" s="555"/>
      <c r="H219" s="555"/>
      <c r="I219" s="555"/>
      <c r="J219" s="555"/>
      <c r="K219" s="555"/>
      <c r="L219" s="555"/>
      <c r="M219" s="555"/>
      <c r="N219" s="555"/>
      <c r="O219" s="555"/>
      <c r="P219" s="555"/>
      <c r="Q219" s="555"/>
      <c r="R219" s="555"/>
      <c r="S219" s="555"/>
      <c r="T219" s="555"/>
      <c r="U219" s="555"/>
      <c r="V219" s="555"/>
      <c r="W219" s="555"/>
      <c r="X219" s="555"/>
      <c r="Y219" s="555"/>
      <c r="Z219" s="555"/>
      <c r="AA219" s="555"/>
      <c r="AB219" s="555"/>
      <c r="AC219" s="555"/>
      <c r="AD219" s="555"/>
      <c r="AE219" s="555"/>
      <c r="AF219" s="555"/>
      <c r="AG219" s="555"/>
      <c r="AH219" s="555"/>
      <c r="AI219" s="555"/>
      <c r="AJ219" s="555"/>
      <c r="AK219" s="555"/>
      <c r="AL219" s="555"/>
      <c r="AM219" s="555"/>
      <c r="AN219" s="555"/>
      <c r="AO219" s="555"/>
      <c r="AP219" s="555"/>
      <c r="AQ219" s="555"/>
      <c r="AR219" s="555"/>
      <c r="AS219" s="555"/>
      <c r="AT219" s="555"/>
      <c r="AU219" s="555"/>
      <c r="AV219" s="555"/>
      <c r="AW219" s="555"/>
      <c r="AX219" s="579"/>
    </row>
    <row r="220" spans="4:79" ht="39" customHeight="1" x14ac:dyDescent="0.2">
      <c r="D220" s="580" t="s">
        <v>1532</v>
      </c>
      <c r="E220" s="581"/>
      <c r="F220" s="581"/>
      <c r="G220" s="581"/>
      <c r="H220" s="581"/>
      <c r="I220" s="581"/>
      <c r="J220" s="581"/>
      <c r="K220" s="581"/>
      <c r="L220" s="581"/>
      <c r="M220" s="581"/>
      <c r="N220" s="581"/>
      <c r="O220" s="581"/>
      <c r="P220" s="581"/>
      <c r="Q220" s="581"/>
      <c r="R220" s="582" t="s">
        <v>305</v>
      </c>
      <c r="S220" s="581"/>
      <c r="T220" s="581"/>
      <c r="U220" s="581"/>
      <c r="V220" s="581"/>
      <c r="W220" s="581"/>
      <c r="X220" s="581"/>
      <c r="Y220" s="581"/>
      <c r="Z220" s="581"/>
      <c r="AA220" s="581"/>
      <c r="AB220" s="583"/>
      <c r="AC220" s="381" t="s">
        <v>1531</v>
      </c>
      <c r="AD220" s="382"/>
      <c r="AE220" s="382"/>
      <c r="AF220" s="382"/>
      <c r="AG220" s="382"/>
      <c r="AH220" s="382"/>
      <c r="AI220" s="382"/>
      <c r="AJ220" s="382"/>
      <c r="AK220" s="382"/>
      <c r="AL220" s="382"/>
      <c r="AM220" s="383"/>
      <c r="AN220" s="381" t="s">
        <v>307</v>
      </c>
      <c r="AO220" s="382"/>
      <c r="AP220" s="382"/>
      <c r="AQ220" s="382"/>
      <c r="AR220" s="382"/>
      <c r="AS220" s="382"/>
      <c r="AT220" s="382"/>
      <c r="AU220" s="382"/>
      <c r="AV220" s="382"/>
      <c r="AW220" s="382"/>
      <c r="AX220" s="584"/>
    </row>
    <row r="221" spans="4:79" ht="25.5" customHeight="1" thickBot="1" x14ac:dyDescent="0.25">
      <c r="D221" s="526"/>
      <c r="E221" s="527"/>
      <c r="F221" s="527"/>
      <c r="G221" s="527"/>
      <c r="H221" s="527"/>
      <c r="I221" s="527"/>
      <c r="J221" s="527"/>
      <c r="K221" s="527"/>
      <c r="L221" s="527"/>
      <c r="M221" s="527"/>
      <c r="N221" s="527"/>
      <c r="O221" s="527"/>
      <c r="P221" s="527"/>
      <c r="Q221" s="528"/>
      <c r="R221" s="529"/>
      <c r="S221" s="527"/>
      <c r="T221" s="527"/>
      <c r="U221" s="527"/>
      <c r="V221" s="527"/>
      <c r="W221" s="527"/>
      <c r="X221" s="527"/>
      <c r="Y221" s="527"/>
      <c r="Z221" s="527"/>
      <c r="AA221" s="527"/>
      <c r="AB221" s="528"/>
      <c r="AC221" s="529"/>
      <c r="AD221" s="527"/>
      <c r="AE221" s="527"/>
      <c r="AF221" s="527"/>
      <c r="AG221" s="527"/>
      <c r="AH221" s="527"/>
      <c r="AI221" s="527"/>
      <c r="AJ221" s="527"/>
      <c r="AK221" s="527"/>
      <c r="AL221" s="527"/>
      <c r="AM221" s="528"/>
      <c r="AN221" s="529"/>
      <c r="AO221" s="527"/>
      <c r="AP221" s="527"/>
      <c r="AQ221" s="527"/>
      <c r="AR221" s="527"/>
      <c r="AS221" s="527"/>
      <c r="AT221" s="527"/>
      <c r="AU221" s="527"/>
      <c r="AV221" s="527"/>
      <c r="AW221" s="527"/>
      <c r="AX221" s="530"/>
    </row>
    <row r="222" spans="4:79" ht="25.5" customHeight="1" thickBot="1" x14ac:dyDescent="0.25">
      <c r="BH222" s="155" t="s">
        <v>1529</v>
      </c>
    </row>
    <row r="223" spans="4:79" ht="18" customHeight="1" x14ac:dyDescent="0.2">
      <c r="D223" s="577" t="s">
        <v>313</v>
      </c>
      <c r="E223" s="569"/>
      <c r="F223" s="569"/>
      <c r="G223" s="569"/>
      <c r="H223" s="569"/>
      <c r="I223" s="569"/>
      <c r="J223" s="569"/>
      <c r="K223" s="569"/>
      <c r="L223" s="569"/>
      <c r="M223" s="569"/>
      <c r="N223" s="569"/>
      <c r="O223" s="569"/>
      <c r="P223" s="569"/>
      <c r="Q223" s="569"/>
      <c r="R223" s="569"/>
      <c r="S223" s="569"/>
      <c r="T223" s="569"/>
      <c r="U223" s="569"/>
      <c r="V223" s="569"/>
      <c r="W223" s="569"/>
      <c r="X223" s="569"/>
      <c r="Y223" s="569"/>
      <c r="Z223" s="569"/>
      <c r="AA223" s="569"/>
      <c r="AB223" s="569"/>
      <c r="AC223" s="569"/>
      <c r="AD223" s="569"/>
      <c r="AE223" s="569"/>
      <c r="AF223" s="569"/>
      <c r="AG223" s="569"/>
      <c r="AH223" s="569"/>
      <c r="AI223" s="569"/>
      <c r="AJ223" s="569"/>
      <c r="AK223" s="569"/>
      <c r="AL223" s="569"/>
      <c r="AM223" s="569"/>
      <c r="AN223" s="569"/>
      <c r="AO223" s="569"/>
      <c r="AP223" s="569"/>
      <c r="AQ223" s="569"/>
      <c r="AR223" s="569"/>
      <c r="AS223" s="569"/>
      <c r="AT223" s="569"/>
      <c r="AU223" s="569"/>
      <c r="AV223" s="569"/>
      <c r="AW223" s="569"/>
      <c r="AX223" s="570"/>
    </row>
    <row r="224" spans="4:79" ht="18" customHeight="1" x14ac:dyDescent="0.2">
      <c r="D224" s="574"/>
      <c r="E224" s="575"/>
      <c r="F224" s="575"/>
      <c r="G224" s="575"/>
      <c r="H224" s="575"/>
      <c r="I224" s="575"/>
      <c r="J224" s="575"/>
      <c r="K224" s="575"/>
      <c r="L224" s="575"/>
      <c r="M224" s="575"/>
      <c r="N224" s="575"/>
      <c r="O224" s="575"/>
      <c r="P224" s="575"/>
      <c r="Q224" s="575"/>
      <c r="R224" s="575"/>
      <c r="S224" s="575"/>
      <c r="T224" s="575"/>
      <c r="U224" s="575"/>
      <c r="V224" s="575"/>
      <c r="W224" s="575"/>
      <c r="X224" s="575"/>
      <c r="Y224" s="575"/>
      <c r="Z224" s="575"/>
      <c r="AA224" s="575"/>
      <c r="AB224" s="575"/>
      <c r="AC224" s="575"/>
      <c r="AD224" s="575"/>
      <c r="AE224" s="575"/>
      <c r="AF224" s="575"/>
      <c r="AG224" s="575"/>
      <c r="AH224" s="575"/>
      <c r="AI224" s="575"/>
      <c r="AJ224" s="575"/>
      <c r="AK224" s="575"/>
      <c r="AL224" s="575"/>
      <c r="AM224" s="575"/>
      <c r="AN224" s="575"/>
      <c r="AO224" s="575"/>
      <c r="AP224" s="575"/>
      <c r="AQ224" s="575"/>
      <c r="AR224" s="575"/>
      <c r="AS224" s="575"/>
      <c r="AT224" s="575"/>
      <c r="AU224" s="575"/>
      <c r="AV224" s="575"/>
      <c r="AW224" s="575"/>
      <c r="AX224" s="576"/>
    </row>
    <row r="225" spans="4:79" ht="18" customHeight="1" x14ac:dyDescent="0.2">
      <c r="D225" s="574"/>
      <c r="E225" s="575"/>
      <c r="F225" s="575"/>
      <c r="G225" s="575"/>
      <c r="H225" s="575"/>
      <c r="I225" s="575"/>
      <c r="J225" s="575"/>
      <c r="K225" s="575"/>
      <c r="L225" s="575"/>
      <c r="M225" s="575"/>
      <c r="N225" s="575"/>
      <c r="O225" s="575"/>
      <c r="P225" s="575"/>
      <c r="Q225" s="575"/>
      <c r="R225" s="575"/>
      <c r="S225" s="575"/>
      <c r="T225" s="575"/>
      <c r="U225" s="575"/>
      <c r="V225" s="575"/>
      <c r="W225" s="575"/>
      <c r="X225" s="575"/>
      <c r="Y225" s="575"/>
      <c r="Z225" s="575"/>
      <c r="AA225" s="575"/>
      <c r="AB225" s="575"/>
      <c r="AC225" s="575"/>
      <c r="AD225" s="575"/>
      <c r="AE225" s="575"/>
      <c r="AF225" s="575"/>
      <c r="AG225" s="575"/>
      <c r="AH225" s="575"/>
      <c r="AI225" s="575"/>
      <c r="AJ225" s="575"/>
      <c r="AK225" s="575"/>
      <c r="AL225" s="575"/>
      <c r="AM225" s="575"/>
      <c r="AN225" s="575"/>
      <c r="AO225" s="575"/>
      <c r="AP225" s="575"/>
      <c r="AQ225" s="575"/>
      <c r="AR225" s="575"/>
      <c r="AS225" s="575"/>
      <c r="AT225" s="575"/>
      <c r="AU225" s="575"/>
      <c r="AV225" s="575"/>
      <c r="AW225" s="575"/>
      <c r="AX225" s="576"/>
    </row>
    <row r="226" spans="4:79" ht="18" customHeight="1" x14ac:dyDescent="0.2">
      <c r="D226" s="574"/>
      <c r="E226" s="575"/>
      <c r="F226" s="575"/>
      <c r="G226" s="575"/>
      <c r="H226" s="575"/>
      <c r="I226" s="575"/>
      <c r="J226" s="575"/>
      <c r="K226" s="575"/>
      <c r="L226" s="575"/>
      <c r="M226" s="575"/>
      <c r="N226" s="575"/>
      <c r="O226" s="575"/>
      <c r="P226" s="575"/>
      <c r="Q226" s="575"/>
      <c r="R226" s="575"/>
      <c r="S226" s="575"/>
      <c r="T226" s="575"/>
      <c r="U226" s="575"/>
      <c r="V226" s="575"/>
      <c r="W226" s="575"/>
      <c r="X226" s="575"/>
      <c r="Y226" s="575"/>
      <c r="Z226" s="575"/>
      <c r="AA226" s="575"/>
      <c r="AB226" s="575"/>
      <c r="AC226" s="575"/>
      <c r="AD226" s="575"/>
      <c r="AE226" s="575"/>
      <c r="AF226" s="575"/>
      <c r="AG226" s="575"/>
      <c r="AH226" s="575"/>
      <c r="AI226" s="575"/>
      <c r="AJ226" s="575"/>
      <c r="AK226" s="575"/>
      <c r="AL226" s="575"/>
      <c r="AM226" s="575"/>
      <c r="AN226" s="575"/>
      <c r="AO226" s="575"/>
      <c r="AP226" s="575"/>
      <c r="AQ226" s="575"/>
      <c r="AR226" s="575"/>
      <c r="AS226" s="575"/>
      <c r="AT226" s="575"/>
      <c r="AU226" s="575"/>
      <c r="AV226" s="575"/>
      <c r="AW226" s="575"/>
      <c r="AX226" s="576"/>
    </row>
    <row r="227" spans="4:79" ht="18" customHeight="1" thickBot="1" x14ac:dyDescent="0.25">
      <c r="D227" s="574"/>
      <c r="E227" s="575"/>
      <c r="F227" s="575"/>
      <c r="G227" s="575"/>
      <c r="H227" s="575"/>
      <c r="I227" s="575"/>
      <c r="J227" s="575"/>
      <c r="K227" s="575"/>
      <c r="L227" s="575"/>
      <c r="M227" s="575"/>
      <c r="N227" s="575"/>
      <c r="O227" s="575"/>
      <c r="P227" s="575"/>
      <c r="Q227" s="575"/>
      <c r="R227" s="575"/>
      <c r="S227" s="575"/>
      <c r="T227" s="575"/>
      <c r="U227" s="575"/>
      <c r="V227" s="575"/>
      <c r="W227" s="575"/>
      <c r="X227" s="575"/>
      <c r="Y227" s="575"/>
      <c r="Z227" s="575"/>
      <c r="AA227" s="575"/>
      <c r="AB227" s="575"/>
      <c r="AC227" s="575"/>
      <c r="AD227" s="575"/>
      <c r="AE227" s="575"/>
      <c r="AF227" s="575"/>
      <c r="AG227" s="575"/>
      <c r="AH227" s="575"/>
      <c r="AI227" s="575"/>
      <c r="AJ227" s="575"/>
      <c r="AK227" s="575"/>
      <c r="AL227" s="575"/>
      <c r="AM227" s="575"/>
      <c r="AN227" s="575"/>
      <c r="AO227" s="575"/>
      <c r="AP227" s="575"/>
      <c r="AQ227" s="575"/>
      <c r="AR227" s="575"/>
      <c r="AS227" s="575"/>
      <c r="AT227" s="575"/>
      <c r="AU227" s="575"/>
      <c r="AV227" s="575"/>
      <c r="AW227" s="575"/>
      <c r="AX227" s="576"/>
    </row>
    <row r="228" spans="4:79" ht="18" customHeight="1" x14ac:dyDescent="0.2">
      <c r="D228" s="516" t="s">
        <v>314</v>
      </c>
      <c r="E228" s="517"/>
      <c r="F228" s="517"/>
      <c r="G228" s="517"/>
      <c r="H228" s="517"/>
      <c r="I228" s="555" t="s">
        <v>315</v>
      </c>
      <c r="J228" s="555"/>
      <c r="K228" s="555"/>
      <c r="L228" s="555"/>
      <c r="M228" s="555"/>
      <c r="N228" s="555"/>
      <c r="O228" s="555"/>
      <c r="P228" s="555" t="s">
        <v>316</v>
      </c>
      <c r="Q228" s="555"/>
      <c r="R228" s="555"/>
      <c r="S228" s="555"/>
      <c r="T228" s="555"/>
      <c r="U228" s="555"/>
      <c r="V228" s="555"/>
      <c r="W228" s="555" t="s">
        <v>317</v>
      </c>
      <c r="X228" s="555"/>
      <c r="Y228" s="555"/>
      <c r="Z228" s="555"/>
      <c r="AA228" s="555"/>
      <c r="AB228" s="555"/>
      <c r="AC228" s="555"/>
      <c r="AD228" s="555" t="s">
        <v>318</v>
      </c>
      <c r="AE228" s="555"/>
      <c r="AF228" s="555"/>
      <c r="AG228" s="555"/>
      <c r="AH228" s="555"/>
      <c r="AI228" s="555"/>
      <c r="AJ228" s="555"/>
      <c r="AK228" s="555" t="s">
        <v>319</v>
      </c>
      <c r="AL228" s="555"/>
      <c r="AM228" s="555"/>
      <c r="AN228" s="555"/>
      <c r="AO228" s="555"/>
      <c r="AP228" s="555"/>
      <c r="AQ228" s="555"/>
      <c r="AR228" s="555" t="s">
        <v>320</v>
      </c>
      <c r="AS228" s="555"/>
      <c r="AT228" s="555"/>
      <c r="AU228" s="555"/>
      <c r="AV228" s="555"/>
      <c r="AW228" s="555"/>
      <c r="AX228" s="579"/>
    </row>
    <row r="229" spans="4:79" ht="18" customHeight="1" x14ac:dyDescent="0.2">
      <c r="D229" s="518"/>
      <c r="E229" s="519"/>
      <c r="F229" s="519"/>
      <c r="G229" s="519"/>
      <c r="H229" s="519"/>
      <c r="I229" s="556"/>
      <c r="J229" s="556"/>
      <c r="K229" s="556"/>
      <c r="L229" s="556"/>
      <c r="M229" s="556"/>
      <c r="N229" s="556"/>
      <c r="O229" s="556"/>
      <c r="P229" s="556"/>
      <c r="Q229" s="556"/>
      <c r="R229" s="556"/>
      <c r="S229" s="556"/>
      <c r="T229" s="556"/>
      <c r="U229" s="556"/>
      <c r="V229" s="556"/>
      <c r="W229" s="556"/>
      <c r="X229" s="556"/>
      <c r="Y229" s="556"/>
      <c r="Z229" s="556"/>
      <c r="AA229" s="556"/>
      <c r="AB229" s="556"/>
      <c r="AC229" s="556"/>
      <c r="AD229" s="556"/>
      <c r="AE229" s="556"/>
      <c r="AF229" s="556"/>
      <c r="AG229" s="556"/>
      <c r="AH229" s="556"/>
      <c r="AI229" s="556"/>
      <c r="AJ229" s="556"/>
      <c r="AK229" s="556"/>
      <c r="AL229" s="556"/>
      <c r="AM229" s="556"/>
      <c r="AN229" s="556"/>
      <c r="AO229" s="556"/>
      <c r="AP229" s="556"/>
      <c r="AQ229" s="556"/>
      <c r="AR229" s="556"/>
      <c r="AS229" s="556"/>
      <c r="AT229" s="556"/>
      <c r="AU229" s="556"/>
      <c r="AV229" s="556"/>
      <c r="AW229" s="556"/>
      <c r="AX229" s="605"/>
    </row>
    <row r="230" spans="4:79" ht="18" customHeight="1" x14ac:dyDescent="0.2">
      <c r="D230" s="518"/>
      <c r="E230" s="519"/>
      <c r="F230" s="519"/>
      <c r="G230" s="519"/>
      <c r="H230" s="519"/>
      <c r="I230" s="556" t="s">
        <v>321</v>
      </c>
      <c r="J230" s="556"/>
      <c r="K230" s="556"/>
      <c r="L230" s="556"/>
      <c r="M230" s="556"/>
      <c r="N230" s="556"/>
      <c r="O230" s="556"/>
      <c r="P230" s="556" t="s">
        <v>322</v>
      </c>
      <c r="Q230" s="556"/>
      <c r="R230" s="556"/>
      <c r="S230" s="556"/>
      <c r="T230" s="556"/>
      <c r="U230" s="556"/>
      <c r="V230" s="556"/>
      <c r="W230" s="556" t="s">
        <v>323</v>
      </c>
      <c r="X230" s="556"/>
      <c r="Y230" s="556"/>
      <c r="Z230" s="556"/>
      <c r="AA230" s="556"/>
      <c r="AB230" s="556"/>
      <c r="AC230" s="556"/>
      <c r="AD230" s="556" t="s">
        <v>324</v>
      </c>
      <c r="AE230" s="556"/>
      <c r="AF230" s="556"/>
      <c r="AG230" s="556"/>
      <c r="AH230" s="556"/>
      <c r="AI230" s="556"/>
      <c r="AJ230" s="556"/>
      <c r="AK230" s="556" t="s">
        <v>325</v>
      </c>
      <c r="AL230" s="556"/>
      <c r="AM230" s="556"/>
      <c r="AN230" s="556"/>
      <c r="AO230" s="556"/>
      <c r="AP230" s="556"/>
      <c r="AQ230" s="556"/>
      <c r="AR230" s="556" t="s">
        <v>326</v>
      </c>
      <c r="AS230" s="556"/>
      <c r="AT230" s="556"/>
      <c r="AU230" s="556"/>
      <c r="AV230" s="556"/>
      <c r="AW230" s="556"/>
      <c r="AX230" s="605"/>
    </row>
    <row r="231" spans="4:79" ht="18" customHeight="1" thickBot="1" x14ac:dyDescent="0.25">
      <c r="D231" s="518"/>
      <c r="E231" s="519"/>
      <c r="F231" s="519"/>
      <c r="G231" s="519"/>
      <c r="H231" s="519"/>
      <c r="I231" s="556"/>
      <c r="J231" s="556"/>
      <c r="K231" s="556"/>
      <c r="L231" s="556"/>
      <c r="M231" s="556"/>
      <c r="N231" s="556"/>
      <c r="O231" s="556"/>
      <c r="P231" s="556"/>
      <c r="Q231" s="556"/>
      <c r="R231" s="556"/>
      <c r="S231" s="556"/>
      <c r="T231" s="556"/>
      <c r="U231" s="556"/>
      <c r="V231" s="556"/>
      <c r="W231" s="556"/>
      <c r="X231" s="556"/>
      <c r="Y231" s="556"/>
      <c r="Z231" s="556"/>
      <c r="AA231" s="556"/>
      <c r="AB231" s="556"/>
      <c r="AC231" s="556"/>
      <c r="AD231" s="556"/>
      <c r="AE231" s="556"/>
      <c r="AF231" s="556"/>
      <c r="AG231" s="556"/>
      <c r="AH231" s="556"/>
      <c r="AI231" s="556"/>
      <c r="AJ231" s="556"/>
      <c r="AK231" s="556"/>
      <c r="AL231" s="556"/>
      <c r="AM231" s="556"/>
      <c r="AN231" s="556"/>
      <c r="AO231" s="556"/>
      <c r="AP231" s="556"/>
      <c r="AQ231" s="556"/>
      <c r="AR231" s="556"/>
      <c r="AS231" s="556"/>
      <c r="AT231" s="556"/>
      <c r="AU231" s="556"/>
      <c r="AV231" s="556"/>
      <c r="AW231" s="556"/>
      <c r="AX231" s="605"/>
    </row>
    <row r="232" spans="4:79" ht="18" customHeight="1" x14ac:dyDescent="0.2">
      <c r="D232" s="593"/>
      <c r="E232" s="594"/>
      <c r="F232" s="594"/>
      <c r="G232" s="594"/>
      <c r="H232" s="595"/>
      <c r="I232" s="599" t="str">
        <f>IFERROR(VLOOKUP(D232,Blinds,2,FALSE)&amp;" "," ")</f>
        <v xml:space="preserve"> </v>
      </c>
      <c r="J232" s="600"/>
      <c r="K232" s="600"/>
      <c r="L232" s="600"/>
      <c r="M232" s="600"/>
      <c r="N232" s="600"/>
      <c r="O232" s="601"/>
      <c r="P232" s="599" t="str">
        <f>IFERROR(VLOOKUP(D232,Blinds,3,FALSE)&amp;" "," ")</f>
        <v xml:space="preserve"> </v>
      </c>
      <c r="Q232" s="600"/>
      <c r="R232" s="600"/>
      <c r="S232" s="600"/>
      <c r="T232" s="600"/>
      <c r="U232" s="600"/>
      <c r="V232" s="601"/>
      <c r="W232" s="599" t="str">
        <f>IFERROR(VLOOKUP(D232,Blinds,4,FALSE)&amp;" "," ")</f>
        <v xml:space="preserve"> </v>
      </c>
      <c r="X232" s="600"/>
      <c r="Y232" s="600"/>
      <c r="Z232" s="600"/>
      <c r="AA232" s="600"/>
      <c r="AB232" s="600"/>
      <c r="AC232" s="601"/>
      <c r="AD232" s="599" t="str">
        <f>IFERROR(VLOOKUP(D232,Blinds,5,FALSE)&amp;" "," ")</f>
        <v xml:space="preserve"> </v>
      </c>
      <c r="AE232" s="600"/>
      <c r="AF232" s="600"/>
      <c r="AG232" s="600"/>
      <c r="AH232" s="600"/>
      <c r="AI232" s="600"/>
      <c r="AJ232" s="601"/>
      <c r="AK232" s="599" t="str">
        <f>IFERROR(VLOOKUP(D232,Blinds,6,FALSE)&amp;" "," ")</f>
        <v xml:space="preserve"> </v>
      </c>
      <c r="AL232" s="600"/>
      <c r="AM232" s="600"/>
      <c r="AN232" s="600"/>
      <c r="AO232" s="600"/>
      <c r="AP232" s="600"/>
      <c r="AQ232" s="601"/>
      <c r="AR232" s="599" t="str">
        <f>IFERROR(VLOOKUP(D232,Blinds,7,FALSE)&amp;" "," ")</f>
        <v xml:space="preserve"> </v>
      </c>
      <c r="AS232" s="600"/>
      <c r="AT232" s="600"/>
      <c r="AU232" s="600"/>
      <c r="AV232" s="600"/>
      <c r="AW232" s="600"/>
      <c r="AX232" s="601"/>
      <c r="BE232" s="330" t="s">
        <v>437</v>
      </c>
      <c r="BF232" s="331"/>
      <c r="BG232" s="331"/>
      <c r="BH232" s="331"/>
      <c r="BI232" s="331"/>
      <c r="BJ232" s="331"/>
      <c r="BK232" s="331"/>
      <c r="BL232" s="331"/>
      <c r="BM232" s="331"/>
      <c r="BN232" s="331"/>
      <c r="BO232" s="331"/>
      <c r="BP232" s="331"/>
      <c r="BQ232" s="331"/>
      <c r="BR232" s="331"/>
      <c r="BS232" s="331"/>
      <c r="BT232" s="331"/>
      <c r="BU232" s="331"/>
      <c r="BV232" s="331"/>
      <c r="BW232" s="331"/>
      <c r="BX232" s="331"/>
      <c r="BY232" s="331"/>
      <c r="BZ232" s="331"/>
      <c r="CA232" s="332"/>
    </row>
    <row r="233" spans="4:79" ht="18" customHeight="1" x14ac:dyDescent="0.2">
      <c r="D233" s="596"/>
      <c r="E233" s="597"/>
      <c r="F233" s="597"/>
      <c r="G233" s="597"/>
      <c r="H233" s="598"/>
      <c r="I233" s="602"/>
      <c r="J233" s="603"/>
      <c r="K233" s="603"/>
      <c r="L233" s="603"/>
      <c r="M233" s="603"/>
      <c r="N233" s="603"/>
      <c r="O233" s="604"/>
      <c r="P233" s="602"/>
      <c r="Q233" s="603"/>
      <c r="R233" s="603"/>
      <c r="S233" s="603"/>
      <c r="T233" s="603"/>
      <c r="U233" s="603"/>
      <c r="V233" s="604"/>
      <c r="W233" s="602"/>
      <c r="X233" s="603"/>
      <c r="Y233" s="603"/>
      <c r="Z233" s="603"/>
      <c r="AA233" s="603"/>
      <c r="AB233" s="603"/>
      <c r="AC233" s="604"/>
      <c r="AD233" s="602"/>
      <c r="AE233" s="603"/>
      <c r="AF233" s="603"/>
      <c r="AG233" s="603"/>
      <c r="AH233" s="603"/>
      <c r="AI233" s="603"/>
      <c r="AJ233" s="604"/>
      <c r="AK233" s="602"/>
      <c r="AL233" s="603"/>
      <c r="AM233" s="603"/>
      <c r="AN233" s="603"/>
      <c r="AO233" s="603"/>
      <c r="AP233" s="603"/>
      <c r="AQ233" s="604"/>
      <c r="AR233" s="602"/>
      <c r="AS233" s="603"/>
      <c r="AT233" s="603"/>
      <c r="AU233" s="603"/>
      <c r="AV233" s="603"/>
      <c r="AW233" s="603"/>
      <c r="AX233" s="604"/>
      <c r="BE233" s="561"/>
      <c r="BF233" s="338"/>
      <c r="BG233" s="338"/>
      <c r="BH233" s="338"/>
      <c r="BI233" s="338"/>
      <c r="BJ233" s="338"/>
      <c r="BK233" s="338"/>
      <c r="BL233" s="338"/>
      <c r="BM233" s="338"/>
      <c r="BN233" s="338"/>
      <c r="BO233" s="338"/>
      <c r="BP233" s="338"/>
      <c r="BQ233" s="338"/>
      <c r="BR233" s="338"/>
      <c r="BS233" s="338"/>
      <c r="BT233" s="338"/>
      <c r="BU233" s="338"/>
      <c r="BV233" s="338"/>
      <c r="BW233" s="338"/>
      <c r="BX233" s="338"/>
      <c r="BY233" s="338"/>
      <c r="BZ233" s="338"/>
      <c r="CA233" s="562"/>
    </row>
    <row r="234" spans="4:79" ht="25.5" customHeight="1" thickBot="1" x14ac:dyDescent="0.25">
      <c r="BE234" s="333"/>
      <c r="BF234" s="241"/>
      <c r="BG234" s="241"/>
      <c r="BH234" s="241"/>
      <c r="BI234" s="241"/>
      <c r="BJ234" s="241"/>
      <c r="BK234" s="241"/>
      <c r="BL234" s="241"/>
      <c r="BM234" s="241"/>
      <c r="BN234" s="241"/>
      <c r="BO234" s="241"/>
      <c r="BP234" s="241"/>
      <c r="BQ234" s="241"/>
      <c r="BR234" s="241"/>
      <c r="BS234" s="241"/>
      <c r="BT234" s="241"/>
      <c r="BU234" s="241"/>
      <c r="BV234" s="241"/>
      <c r="BW234" s="241"/>
      <c r="BX234" s="241"/>
      <c r="BY234" s="241"/>
      <c r="BZ234" s="241"/>
      <c r="CA234" s="334"/>
    </row>
  </sheetData>
  <sheetProtection sheet="1" objects="1" scenarios="1"/>
  <dataConsolidate/>
  <mergeCells count="281">
    <mergeCell ref="D212:AX213"/>
    <mergeCell ref="AI214:AX215"/>
    <mergeCell ref="S214:AH215"/>
    <mergeCell ref="D214:R215"/>
    <mergeCell ref="A174:BA174"/>
    <mergeCell ref="A175:AP175"/>
    <mergeCell ref="AF178:BA179"/>
    <mergeCell ref="AK180:BA180"/>
    <mergeCell ref="A132:AR132"/>
    <mergeCell ref="AO189:AP190"/>
    <mergeCell ref="Y156:Y157"/>
    <mergeCell ref="Z156:AB157"/>
    <mergeCell ref="AQ156:AR157"/>
    <mergeCell ref="A167:AP167"/>
    <mergeCell ref="AQ167:BA167"/>
    <mergeCell ref="A168:BA172"/>
    <mergeCell ref="A173:AP173"/>
    <mergeCell ref="AQ173:BA173"/>
    <mergeCell ref="AF160:BA161"/>
    <mergeCell ref="AK162:BA162"/>
    <mergeCell ref="AN163:BA163"/>
    <mergeCell ref="A165:BA166"/>
    <mergeCell ref="A156:E157"/>
    <mergeCell ref="F156:G156"/>
    <mergeCell ref="AI216:AX217"/>
    <mergeCell ref="V156:X157"/>
    <mergeCell ref="A192:AP193"/>
    <mergeCell ref="A194:BA195"/>
    <mergeCell ref="AF198:BA199"/>
    <mergeCell ref="AQ192:AX193"/>
    <mergeCell ref="BL105:BY106"/>
    <mergeCell ref="D232:H233"/>
    <mergeCell ref="I228:O229"/>
    <mergeCell ref="D228:H231"/>
    <mergeCell ref="AR232:AX233"/>
    <mergeCell ref="AK232:AQ233"/>
    <mergeCell ref="AD232:AJ233"/>
    <mergeCell ref="W232:AC233"/>
    <mergeCell ref="P232:V233"/>
    <mergeCell ref="I232:O233"/>
    <mergeCell ref="D223:AX227"/>
    <mergeCell ref="AR230:AX231"/>
    <mergeCell ref="AK230:AQ231"/>
    <mergeCell ref="AD230:AJ231"/>
    <mergeCell ref="W230:AC231"/>
    <mergeCell ref="P230:V231"/>
    <mergeCell ref="I230:O231"/>
    <mergeCell ref="AR228:AX229"/>
    <mergeCell ref="AK228:AQ229"/>
    <mergeCell ref="C187:E188"/>
    <mergeCell ref="D127:W127"/>
    <mergeCell ref="BE232:CA234"/>
    <mergeCell ref="W228:AC229"/>
    <mergeCell ref="P228:V229"/>
    <mergeCell ref="AD228:AJ229"/>
    <mergeCell ref="J209:X210"/>
    <mergeCell ref="D209:I210"/>
    <mergeCell ref="AL209:AX210"/>
    <mergeCell ref="Y209:AK210"/>
    <mergeCell ref="AK200:BA200"/>
    <mergeCell ref="AN201:BA201"/>
    <mergeCell ref="D203:AX204"/>
    <mergeCell ref="D205:I208"/>
    <mergeCell ref="J205:X208"/>
    <mergeCell ref="Y205:AX206"/>
    <mergeCell ref="AL207:AX208"/>
    <mergeCell ref="Y207:AK208"/>
    <mergeCell ref="D219:AX219"/>
    <mergeCell ref="D220:Q220"/>
    <mergeCell ref="R220:AB220"/>
    <mergeCell ref="AC220:AM220"/>
    <mergeCell ref="AN220:AX220"/>
    <mergeCell ref="D221:Q221"/>
    <mergeCell ref="R221:AB221"/>
    <mergeCell ref="AC221:AM221"/>
    <mergeCell ref="AN221:AX221"/>
    <mergeCell ref="S216:AH217"/>
    <mergeCell ref="D216:R217"/>
    <mergeCell ref="AY192:BA193"/>
    <mergeCell ref="AN181:BA181"/>
    <mergeCell ref="A182:P182"/>
    <mergeCell ref="A183:AP183"/>
    <mergeCell ref="AY183:BA183"/>
    <mergeCell ref="AQ183:AX183"/>
    <mergeCell ref="F189:N190"/>
    <mergeCell ref="C189:E190"/>
    <mergeCell ref="X189:AF190"/>
    <mergeCell ref="O189:W190"/>
    <mergeCell ref="A184:BA186"/>
    <mergeCell ref="F187:AF187"/>
    <mergeCell ref="X188:AF188"/>
    <mergeCell ref="O188:W188"/>
    <mergeCell ref="F188:N188"/>
    <mergeCell ref="A191:BA191"/>
    <mergeCell ref="AJ189:AN190"/>
    <mergeCell ref="AQ189:AU190"/>
    <mergeCell ref="I156:J156"/>
    <mergeCell ref="L156:O156"/>
    <mergeCell ref="F157:O157"/>
    <mergeCell ref="Q156:Q157"/>
    <mergeCell ref="R156:T157"/>
    <mergeCell ref="U156:U157"/>
    <mergeCell ref="AS133:BA133"/>
    <mergeCell ref="A150:BA150"/>
    <mergeCell ref="A151:AP152"/>
    <mergeCell ref="A153:BA155"/>
    <mergeCell ref="H146:O146"/>
    <mergeCell ref="A148:BA148"/>
    <mergeCell ref="A149:AP149"/>
    <mergeCell ref="C146:G146"/>
    <mergeCell ref="AQ151:AR152"/>
    <mergeCell ref="AS151:BA152"/>
    <mergeCell ref="AQ149:AR149"/>
    <mergeCell ref="AS149:BA149"/>
    <mergeCell ref="AN139:BA139"/>
    <mergeCell ref="A133:AP133"/>
    <mergeCell ref="A141:BA141"/>
    <mergeCell ref="C143:G145"/>
    <mergeCell ref="H143:O145"/>
    <mergeCell ref="AF136:BA137"/>
    <mergeCell ref="AK138:BA138"/>
    <mergeCell ref="X126:AG126"/>
    <mergeCell ref="A105:BA114"/>
    <mergeCell ref="A115:AJ116"/>
    <mergeCell ref="AF119:BA120"/>
    <mergeCell ref="AK121:BA121"/>
    <mergeCell ref="D126:W126"/>
    <mergeCell ref="AK115:AL116"/>
    <mergeCell ref="AM115:BA116"/>
    <mergeCell ref="X127:AG127"/>
    <mergeCell ref="AN122:BA122"/>
    <mergeCell ref="A124:BA125"/>
    <mergeCell ref="AF1:BA2"/>
    <mergeCell ref="AK3:BA3"/>
    <mergeCell ref="AN4:BA4"/>
    <mergeCell ref="AF32:BA33"/>
    <mergeCell ref="AP34:BA34"/>
    <mergeCell ref="Z15:AM15"/>
    <mergeCell ref="Z9:AH9"/>
    <mergeCell ref="Z8:AE8"/>
    <mergeCell ref="AN19:AZ19"/>
    <mergeCell ref="AI16:AZ16"/>
    <mergeCell ref="Z17:AI17"/>
    <mergeCell ref="Z10:AH11"/>
    <mergeCell ref="AI10:AL10"/>
    <mergeCell ref="AI11:AL11"/>
    <mergeCell ref="AM10:AS10"/>
    <mergeCell ref="AM11:AS11"/>
    <mergeCell ref="AT10:AZ10"/>
    <mergeCell ref="AT11:AZ11"/>
    <mergeCell ref="AG13:AZ13"/>
    <mergeCell ref="V24:Z25"/>
    <mergeCell ref="AA24:AZ25"/>
    <mergeCell ref="R12:Y12"/>
    <mergeCell ref="A28:AZ28"/>
    <mergeCell ref="A6:J6"/>
    <mergeCell ref="A10:E11"/>
    <mergeCell ref="F10:Y11"/>
    <mergeCell ref="A15:G15"/>
    <mergeCell ref="A14:F14"/>
    <mergeCell ref="A8:E8"/>
    <mergeCell ref="A9:G9"/>
    <mergeCell ref="A13:G13"/>
    <mergeCell ref="A18:J18"/>
    <mergeCell ref="A19:G19"/>
    <mergeCell ref="H15:Y15"/>
    <mergeCell ref="H17:Y17"/>
    <mergeCell ref="A16:G16"/>
    <mergeCell ref="H19:Y19"/>
    <mergeCell ref="G14:Y14"/>
    <mergeCell ref="H13:Y13"/>
    <mergeCell ref="A17:G17"/>
    <mergeCell ref="H16:Y16"/>
    <mergeCell ref="K18:Y18"/>
    <mergeCell ref="AF8:AZ8"/>
    <mergeCell ref="Z14:AF14"/>
    <mergeCell ref="AJ17:AZ17"/>
    <mergeCell ref="Z16:AH16"/>
    <mergeCell ref="AH23:AZ23"/>
    <mergeCell ref="F8:Y8"/>
    <mergeCell ref="L12:Q12"/>
    <mergeCell ref="H9:Y9"/>
    <mergeCell ref="AI9:AZ9"/>
    <mergeCell ref="A21:AZ21"/>
    <mergeCell ref="A22:G22"/>
    <mergeCell ref="H22:AZ22"/>
    <mergeCell ref="AG14:AZ14"/>
    <mergeCell ref="AN15:AZ15"/>
    <mergeCell ref="Z13:AF13"/>
    <mergeCell ref="A23:AG23"/>
    <mergeCell ref="A20:G20"/>
    <mergeCell ref="H20:Y20"/>
    <mergeCell ref="Z20:AM20"/>
    <mergeCell ref="A54:AZ54"/>
    <mergeCell ref="AK18:AZ18"/>
    <mergeCell ref="AO35:BA35"/>
    <mergeCell ref="A37:G37"/>
    <mergeCell ref="A38:AL38"/>
    <mergeCell ref="AP90:AQ90"/>
    <mergeCell ref="A64:AB64"/>
    <mergeCell ref="G12:K12"/>
    <mergeCell ref="A12:F12"/>
    <mergeCell ref="Z27:AG27"/>
    <mergeCell ref="AH27:AZ27"/>
    <mergeCell ref="A27:G27"/>
    <mergeCell ref="H27:Y27"/>
    <mergeCell ref="A24:K25"/>
    <mergeCell ref="L24:U25"/>
    <mergeCell ref="L104:S104"/>
    <mergeCell ref="L103:S103"/>
    <mergeCell ref="L102:S102"/>
    <mergeCell ref="AF59:BA60"/>
    <mergeCell ref="AK61:BA61"/>
    <mergeCell ref="AN62:BA62"/>
    <mergeCell ref="AF93:BA94"/>
    <mergeCell ref="AK95:BA95"/>
    <mergeCell ref="AN96:BA96"/>
    <mergeCell ref="A80:BA89"/>
    <mergeCell ref="L101:S101"/>
    <mergeCell ref="L100:S100"/>
    <mergeCell ref="A98:BA99"/>
    <mergeCell ref="F100:K100"/>
    <mergeCell ref="F101:K101"/>
    <mergeCell ref="AX44:AZ44"/>
    <mergeCell ref="AX42:AZ42"/>
    <mergeCell ref="AM42:AW42"/>
    <mergeCell ref="AM43:AW43"/>
    <mergeCell ref="AX41:AZ41"/>
    <mergeCell ref="A29:AZ29"/>
    <mergeCell ref="AN20:AZ20"/>
    <mergeCell ref="Z19:AM19"/>
    <mergeCell ref="Z12:AL12"/>
    <mergeCell ref="A40:AL40"/>
    <mergeCell ref="BH192:BX193"/>
    <mergeCell ref="BF44:BY44"/>
    <mergeCell ref="BH45:BY45"/>
    <mergeCell ref="BH47:BY47"/>
    <mergeCell ref="BI50:BY50"/>
    <mergeCell ref="A55:AZ55"/>
    <mergeCell ref="BH183:BT183"/>
    <mergeCell ref="BH189:BX190"/>
    <mergeCell ref="A90:AO90"/>
    <mergeCell ref="A70:BA77"/>
    <mergeCell ref="A65:BA69"/>
    <mergeCell ref="AR90:AX90"/>
    <mergeCell ref="A78:AP78"/>
    <mergeCell ref="AQ78:AX78"/>
    <mergeCell ref="AY78:BA78"/>
    <mergeCell ref="AY90:BA90"/>
    <mergeCell ref="AX53:AZ53"/>
    <mergeCell ref="AX49:AZ52"/>
    <mergeCell ref="AM45:AW48"/>
    <mergeCell ref="A49:AL52"/>
    <mergeCell ref="F104:K104"/>
    <mergeCell ref="F103:K103"/>
    <mergeCell ref="F102:K102"/>
    <mergeCell ref="A44:AL44"/>
    <mergeCell ref="AM12:AZ12"/>
    <mergeCell ref="BI12:BW12"/>
    <mergeCell ref="X101:AP103"/>
    <mergeCell ref="AQ175:AR175"/>
    <mergeCell ref="AS175:BA175"/>
    <mergeCell ref="AS156:BA157"/>
    <mergeCell ref="AM41:AW41"/>
    <mergeCell ref="AX38:AZ38"/>
    <mergeCell ref="AM38:AW38"/>
    <mergeCell ref="AX45:AZ48"/>
    <mergeCell ref="AM44:AW44"/>
    <mergeCell ref="A45:AL48"/>
    <mergeCell ref="AX40:AZ40"/>
    <mergeCell ref="AM53:AW53"/>
    <mergeCell ref="AM49:AW52"/>
    <mergeCell ref="AM40:AW40"/>
    <mergeCell ref="AX43:AZ43"/>
    <mergeCell ref="A42:AL42"/>
    <mergeCell ref="A43:AL43"/>
    <mergeCell ref="A26:AG26"/>
    <mergeCell ref="AH26:AZ26"/>
    <mergeCell ref="A41:AL41"/>
    <mergeCell ref="A53:AL53"/>
    <mergeCell ref="Z18:AJ18"/>
  </mergeCells>
  <dataValidations count="15">
    <dataValidation type="list" allowBlank="1" showInputMessage="1" showErrorMessage="1" sqref="AF8:AZ8" xr:uid="{00000000-0002-0000-0300-000000000000}">
      <formula1>districts</formula1>
    </dataValidation>
    <dataValidation type="list" allowBlank="1" showInputMessage="1" showErrorMessage="1" sqref="D209:I210 D216:R217" xr:uid="{00000000-0002-0000-0300-000001000000}">
      <formula1>ANSI</formula1>
    </dataValidation>
    <dataValidation type="list" allowBlank="1" showInputMessage="1" showErrorMessage="1" sqref="C189:E190" xr:uid="{00000000-0002-0000-0300-000002000000}">
      <formula1>Class</formula1>
    </dataValidation>
    <dataValidation type="list" allowBlank="1" showInputMessage="1" showErrorMessage="1" sqref="D232" xr:uid="{00000000-0002-0000-0300-000003000000}">
      <formula1>NominalPipe</formula1>
    </dataValidation>
    <dataValidation type="list" allowBlank="1" showInputMessage="1" showErrorMessage="1" sqref="AN15:AZ15 C147:G147" xr:uid="{00000000-0002-0000-0300-000004000000}">
      <formula1>GasTemp</formula1>
    </dataValidation>
    <dataValidation type="list" allowBlank="1" showInputMessage="1" showErrorMessage="1" sqref="G12" xr:uid="{00000000-0002-0000-0300-000005000000}">
      <formula1>material</formula1>
    </dataValidation>
    <dataValidation type="list" allowBlank="1" showInputMessage="1" showErrorMessage="1" sqref="AI9" xr:uid="{00000000-0002-0000-0300-000006000000}">
      <formula1>classlocation</formula1>
    </dataValidation>
    <dataValidation type="list" allowBlank="1" showInputMessage="1" showErrorMessage="1" sqref="G14:Y14" xr:uid="{00000000-0002-0000-0300-000009000000}">
      <formula1>PClass</formula1>
    </dataValidation>
    <dataValidation type="list" allowBlank="1" showInputMessage="1" showErrorMessage="1" prompt="Select The Company" sqref="F8:Y8" xr:uid="{00000000-0002-0000-0300-00000A000000}">
      <formula1>Company</formula1>
    </dataValidation>
    <dataValidation type="list" allowBlank="1" showInputMessage="1" showErrorMessage="1" sqref="AM115:BA116" xr:uid="{00000000-0002-0000-0300-00000B000000}">
      <formula1>designfactor</formula1>
    </dataValidation>
    <dataValidation type="list" allowBlank="1" showInputMessage="1" showErrorMessage="1" sqref="AQ189:AU190" xr:uid="{00000000-0002-0000-0300-00000C000000}">
      <formula1>factor</formula1>
    </dataValidation>
    <dataValidation type="list" allowBlank="1" showInputMessage="1" showErrorMessage="1" sqref="AH23 AI23:AZ23" xr:uid="{22FFDE1E-6DBD-485B-B978-A0F7F5CE9A84}">
      <formula1>"(a)(1),(a)(2),(a)(3),(a)(4)"</formula1>
    </dataValidation>
    <dataValidation type="list" allowBlank="1" showInputMessage="1" showErrorMessage="1" sqref="AH26:AZ26" xr:uid="{C4C519F8-9B52-4B6A-A9F8-D2BAD275A64A}">
      <formula1>"Yes,No"</formula1>
    </dataValidation>
    <dataValidation type="list" allowBlank="1" showInputMessage="1" showErrorMessage="1" sqref="L24" xr:uid="{8C56ABDF-70CB-4F80-9C9D-2A162B29EE6B}">
      <formula1>"Corrosion,Material Properties,Operating Pressure,Other"</formula1>
    </dataValidation>
    <dataValidation type="list" allowBlank="1" showInputMessage="1" showErrorMessage="1" sqref="AG13:AZ13" xr:uid="{BB613A64-B5E8-4297-8A3C-D0D96EB66D90}">
      <formula1>pipegrade</formula1>
    </dataValidation>
  </dataValidations>
  <hyperlinks>
    <hyperlink ref="A23:AG23" location="'Determination Factors'!A1" display="Determination Factor; (a)(1) (a)(2) (a)(3) or (a)(4)" xr:uid="{0C2CDE10-0701-4C8B-9002-836E37BFAF2D}"/>
  </hyperlinks>
  <printOptions horizontalCentered="1"/>
  <pageMargins left="0.7" right="0.7" top="0.75" bottom="0.75" header="0.3" footer="0.3"/>
  <pageSetup scale="69" fitToHeight="9" orientation="portrait" r:id="rId1"/>
  <headerFooter alignWithMargins="0"/>
  <rowBreaks count="8" manualBreakCount="8">
    <brk id="31" max="52" man="1"/>
    <brk id="57" max="52" man="1"/>
    <brk id="91" max="52" man="1"/>
    <brk id="117" max="52" man="1"/>
    <brk id="134" max="52" man="1"/>
    <brk id="158" max="52" man="1"/>
    <brk id="176" max="52" man="1"/>
    <brk id="196" max="5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8000000}">
          <x14:formula1>
            <xm:f>'Select Options'!$A$85:$A$175</xm:f>
          </x14:formula1>
          <xm:sqref>AI16:AZ16 H16:Y16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7FAD-1510-4EED-AFAE-5D8C0841FDAC}">
  <dimension ref="A1:AE78"/>
  <sheetViews>
    <sheetView showGridLines="0" showRowColHeaders="0" workbookViewId="0">
      <selection activeCell="N54" sqref="N54"/>
    </sheetView>
  </sheetViews>
  <sheetFormatPr defaultRowHeight="12.75" x14ac:dyDescent="0.2"/>
  <sheetData>
    <row r="1" spans="1:31" x14ac:dyDescent="0.2">
      <c r="A1" s="158"/>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row>
    <row r="2" spans="1:31" ht="15" x14ac:dyDescent="0.2">
      <c r="A2" s="643" t="s">
        <v>1538</v>
      </c>
      <c r="B2" s="644"/>
      <c r="C2" s="644"/>
      <c r="D2" s="644"/>
      <c r="E2" s="644"/>
      <c r="F2" s="644"/>
      <c r="G2" s="644"/>
      <c r="H2" s="644"/>
      <c r="I2" s="644"/>
      <c r="J2" s="644"/>
      <c r="K2" s="644"/>
      <c r="L2" s="644"/>
      <c r="M2" s="644"/>
      <c r="N2" s="644"/>
      <c r="O2" s="644"/>
      <c r="P2" s="644"/>
      <c r="Q2" s="644"/>
      <c r="R2" s="644"/>
      <c r="S2" s="644"/>
      <c r="T2" s="644"/>
      <c r="U2" s="644"/>
      <c r="V2" s="158"/>
      <c r="W2" s="158"/>
      <c r="X2" s="158"/>
      <c r="Y2" s="158"/>
      <c r="Z2" s="158"/>
      <c r="AA2" s="158"/>
      <c r="AB2" s="158"/>
      <c r="AC2" s="158"/>
      <c r="AD2" s="158"/>
      <c r="AE2" s="158"/>
    </row>
    <row r="3" spans="1:31" x14ac:dyDescent="0.2">
      <c r="A3" s="642"/>
      <c r="B3" s="642"/>
      <c r="C3" s="642"/>
      <c r="D3" s="642"/>
      <c r="E3" s="642"/>
      <c r="F3" s="642"/>
      <c r="G3" s="642"/>
      <c r="H3" s="642"/>
      <c r="I3" s="642"/>
      <c r="J3" s="642"/>
      <c r="K3" s="642"/>
      <c r="L3" s="642"/>
      <c r="M3" s="642"/>
      <c r="N3" s="642"/>
      <c r="O3" s="642"/>
      <c r="P3" s="642"/>
      <c r="Q3" s="642"/>
      <c r="R3" s="642"/>
      <c r="S3" s="642"/>
      <c r="T3" s="642"/>
      <c r="U3" s="642"/>
      <c r="V3" s="158"/>
      <c r="W3" s="158"/>
      <c r="X3" s="158"/>
      <c r="Y3" s="158"/>
      <c r="Z3" s="158"/>
      <c r="AA3" s="158"/>
      <c r="AB3" s="158"/>
      <c r="AC3" s="158"/>
      <c r="AD3" s="158"/>
      <c r="AE3" s="158"/>
    </row>
    <row r="4" spans="1:31" ht="26.25" customHeight="1" x14ac:dyDescent="0.2">
      <c r="A4" s="158"/>
      <c r="B4" s="645" t="s">
        <v>1539</v>
      </c>
      <c r="C4" s="645"/>
      <c r="D4" s="645"/>
      <c r="E4" s="645"/>
      <c r="F4" s="645"/>
      <c r="G4" s="645"/>
      <c r="H4" s="645"/>
      <c r="I4" s="645"/>
      <c r="J4" s="645"/>
      <c r="K4" s="645"/>
      <c r="L4" s="645"/>
      <c r="M4" s="645"/>
      <c r="N4" s="645"/>
      <c r="O4" s="645"/>
      <c r="P4" s="645"/>
      <c r="Q4" s="645"/>
      <c r="R4" s="645"/>
      <c r="S4" s="645"/>
      <c r="T4" s="645"/>
      <c r="U4" s="645"/>
      <c r="V4" s="158"/>
      <c r="W4" s="158"/>
      <c r="X4" s="158"/>
      <c r="Y4" s="158"/>
      <c r="Z4" s="158"/>
      <c r="AA4" s="158"/>
      <c r="AB4" s="158"/>
      <c r="AC4" s="158"/>
      <c r="AD4" s="158"/>
      <c r="AE4" s="158"/>
    </row>
    <row r="5" spans="1:31" ht="24.75" customHeight="1" x14ac:dyDescent="0.2">
      <c r="A5" s="158"/>
      <c r="B5" s="158"/>
      <c r="C5" s="638" t="s">
        <v>1534</v>
      </c>
      <c r="D5" s="639"/>
      <c r="E5" s="639"/>
      <c r="F5" s="639"/>
      <c r="G5" s="639"/>
      <c r="H5" s="639"/>
      <c r="I5" s="639"/>
      <c r="J5" s="639"/>
      <c r="K5" s="639"/>
      <c r="L5" s="639"/>
      <c r="M5" s="639"/>
      <c r="N5" s="639"/>
      <c r="O5" s="639"/>
      <c r="P5" s="639"/>
      <c r="Q5" s="639"/>
      <c r="R5" s="639"/>
      <c r="S5" s="639"/>
      <c r="T5" s="639"/>
      <c r="U5" s="639"/>
      <c r="V5" s="158"/>
      <c r="W5" s="158"/>
      <c r="X5" s="158"/>
      <c r="Y5" s="158"/>
      <c r="Z5" s="158"/>
      <c r="AA5" s="158"/>
      <c r="AB5" s="158"/>
      <c r="AC5" s="158"/>
      <c r="AD5" s="158"/>
      <c r="AE5" s="158"/>
    </row>
    <row r="6" spans="1:31" x14ac:dyDescent="0.2">
      <c r="A6" s="158"/>
      <c r="B6" s="158"/>
      <c r="C6" s="191" t="s">
        <v>1535</v>
      </c>
      <c r="D6" s="191"/>
      <c r="E6" s="191"/>
      <c r="F6" s="191"/>
      <c r="G6" s="191"/>
      <c r="H6" s="191"/>
      <c r="I6" s="191"/>
      <c r="J6" s="191"/>
      <c r="K6" s="191"/>
      <c r="L6" s="191"/>
      <c r="M6" s="191"/>
      <c r="N6" s="191"/>
      <c r="O6" s="191"/>
      <c r="P6" s="191"/>
      <c r="Q6" s="191"/>
      <c r="R6" s="191"/>
      <c r="S6" s="191"/>
      <c r="T6" s="191"/>
      <c r="U6" s="191"/>
      <c r="V6" s="158"/>
      <c r="W6" s="158"/>
      <c r="X6" s="158"/>
      <c r="Y6" s="158"/>
      <c r="Z6" s="158"/>
      <c r="AA6" s="158"/>
      <c r="AB6" s="158"/>
      <c r="AC6" s="158"/>
      <c r="AD6" s="158"/>
      <c r="AE6" s="158"/>
    </row>
    <row r="7" spans="1:31" x14ac:dyDescent="0.2">
      <c r="A7" s="158"/>
      <c r="B7" s="642"/>
      <c r="C7" s="642"/>
      <c r="D7" s="642"/>
      <c r="E7" s="642"/>
      <c r="F7" s="642"/>
      <c r="G7" s="642"/>
      <c r="H7" s="642"/>
      <c r="I7" s="642"/>
      <c r="J7" s="642"/>
      <c r="K7" s="642"/>
      <c r="L7" s="642"/>
      <c r="M7" s="642"/>
      <c r="N7" s="642"/>
      <c r="O7" s="642"/>
      <c r="P7" s="642"/>
      <c r="Q7" s="642"/>
      <c r="R7" s="642"/>
      <c r="S7" s="642"/>
      <c r="T7" s="642"/>
      <c r="U7" s="642"/>
      <c r="V7" s="158"/>
      <c r="W7" s="158"/>
      <c r="X7" s="158"/>
      <c r="Y7" s="158"/>
      <c r="Z7" s="158"/>
      <c r="AA7" s="158"/>
      <c r="AB7" s="158"/>
      <c r="AC7" s="158"/>
      <c r="AD7" s="158"/>
      <c r="AE7" s="158"/>
    </row>
    <row r="8" spans="1:31" ht="15" x14ac:dyDescent="0.25">
      <c r="A8" s="158"/>
      <c r="B8" s="641" t="s">
        <v>1540</v>
      </c>
      <c r="C8" s="191"/>
      <c r="D8" s="191"/>
      <c r="E8" s="191"/>
      <c r="F8" s="191"/>
      <c r="G8" s="191"/>
      <c r="H8" s="191"/>
      <c r="I8" s="191"/>
      <c r="J8" s="191"/>
      <c r="K8" s="191"/>
      <c r="L8" s="191"/>
      <c r="M8" s="191"/>
      <c r="N8" s="191"/>
      <c r="O8" s="191"/>
      <c r="P8" s="191"/>
      <c r="Q8" s="191"/>
      <c r="R8" s="191"/>
      <c r="S8" s="191"/>
      <c r="T8" s="191"/>
      <c r="U8" s="191"/>
      <c r="V8" s="158"/>
      <c r="W8" s="158"/>
      <c r="X8" s="158"/>
      <c r="Y8" s="158"/>
      <c r="Z8" s="158"/>
      <c r="AA8" s="158"/>
      <c r="AB8" s="158"/>
      <c r="AC8" s="158"/>
      <c r="AD8" s="158"/>
      <c r="AE8" s="158"/>
    </row>
    <row r="9" spans="1:31" x14ac:dyDescent="0.2">
      <c r="A9" s="158"/>
      <c r="B9" s="158"/>
      <c r="C9" s="191" t="s">
        <v>1536</v>
      </c>
      <c r="D9" s="191"/>
      <c r="E9" s="191"/>
      <c r="F9" s="191"/>
      <c r="G9" s="191"/>
      <c r="H9" s="191"/>
      <c r="I9" s="191"/>
      <c r="J9" s="191"/>
      <c r="K9" s="191"/>
      <c r="L9" s="191"/>
      <c r="M9" s="191"/>
      <c r="N9" s="191"/>
      <c r="O9" s="191"/>
      <c r="P9" s="191"/>
      <c r="Q9" s="191"/>
      <c r="R9" s="191"/>
      <c r="S9" s="191"/>
      <c r="T9" s="191"/>
      <c r="U9" s="191"/>
      <c r="V9" s="158"/>
      <c r="W9" s="158"/>
      <c r="X9" s="158"/>
      <c r="Y9" s="158"/>
      <c r="Z9" s="158"/>
      <c r="AA9" s="158"/>
      <c r="AB9" s="158"/>
      <c r="AC9" s="158"/>
      <c r="AD9" s="158"/>
      <c r="AE9" s="158"/>
    </row>
    <row r="10" spans="1:31" x14ac:dyDescent="0.2">
      <c r="A10" s="158"/>
      <c r="B10" s="158"/>
      <c r="C10" s="191" t="s">
        <v>1537</v>
      </c>
      <c r="D10" s="191"/>
      <c r="E10" s="191"/>
      <c r="F10" s="191"/>
      <c r="G10" s="191"/>
      <c r="H10" s="191"/>
      <c r="I10" s="191"/>
      <c r="J10" s="191"/>
      <c r="K10" s="191"/>
      <c r="L10" s="191"/>
      <c r="M10" s="191"/>
      <c r="N10" s="191"/>
      <c r="O10" s="191"/>
      <c r="P10" s="191"/>
      <c r="Q10" s="191"/>
      <c r="R10" s="191"/>
      <c r="S10" s="191"/>
      <c r="T10" s="191"/>
      <c r="U10" s="191"/>
      <c r="V10" s="158"/>
      <c r="W10" s="158"/>
      <c r="X10" s="158"/>
      <c r="Y10" s="158"/>
      <c r="Z10" s="158"/>
      <c r="AA10" s="158"/>
      <c r="AB10" s="158"/>
      <c r="AC10" s="158"/>
      <c r="AD10" s="158"/>
      <c r="AE10" s="158"/>
    </row>
    <row r="11" spans="1:31" x14ac:dyDescent="0.2">
      <c r="A11" s="158"/>
      <c r="B11" s="158"/>
      <c r="C11" s="191"/>
      <c r="D11" s="191"/>
      <c r="E11" s="191"/>
      <c r="F11" s="191"/>
      <c r="G11" s="191"/>
      <c r="H11" s="191"/>
      <c r="I11" s="191"/>
      <c r="J11" s="191"/>
      <c r="K11" s="191"/>
      <c r="L11" s="191"/>
      <c r="M11" s="191"/>
      <c r="N11" s="191"/>
      <c r="O11" s="191"/>
      <c r="P11" s="191"/>
      <c r="Q11" s="191"/>
      <c r="R11" s="158"/>
      <c r="S11" s="158"/>
      <c r="T11" s="158"/>
      <c r="U11" s="158"/>
      <c r="V11" s="158"/>
      <c r="W11" s="158"/>
      <c r="X11" s="158"/>
      <c r="Y11" s="158"/>
      <c r="Z11" s="158"/>
      <c r="AA11" s="158"/>
      <c r="AB11" s="158"/>
      <c r="AC11" s="158"/>
      <c r="AD11" s="158"/>
      <c r="AE11" s="158"/>
    </row>
    <row r="12" spans="1:31" x14ac:dyDescent="0.2">
      <c r="A12" s="158"/>
      <c r="B12" s="158"/>
      <c r="C12" s="191"/>
      <c r="D12" s="191"/>
      <c r="E12" s="191"/>
      <c r="F12" s="191"/>
      <c r="G12" s="191"/>
      <c r="H12" s="191"/>
      <c r="I12" s="191"/>
      <c r="J12" s="191"/>
      <c r="K12" s="191"/>
      <c r="L12" s="191"/>
      <c r="M12" s="191"/>
      <c r="N12" s="191"/>
      <c r="O12" s="191"/>
      <c r="P12" s="191"/>
      <c r="Q12" s="191"/>
      <c r="R12" s="158"/>
      <c r="S12" s="158"/>
      <c r="T12" s="158"/>
      <c r="U12" s="158"/>
      <c r="V12" s="158"/>
      <c r="W12" s="158"/>
      <c r="X12" s="158"/>
      <c r="Y12" s="158"/>
      <c r="Z12" s="158"/>
      <c r="AA12" s="158"/>
      <c r="AB12" s="158"/>
      <c r="AC12" s="158"/>
      <c r="AD12" s="158"/>
      <c r="AE12" s="158"/>
    </row>
    <row r="13" spans="1:31" x14ac:dyDescent="0.2">
      <c r="A13" s="158"/>
      <c r="B13" s="158"/>
      <c r="C13" s="191"/>
      <c r="D13" s="191"/>
      <c r="E13" s="191"/>
      <c r="F13" s="191"/>
      <c r="G13" s="191"/>
      <c r="H13" s="191"/>
      <c r="I13" s="191"/>
      <c r="J13" s="191"/>
      <c r="K13" s="191"/>
      <c r="L13" s="191"/>
      <c r="M13" s="191"/>
      <c r="N13" s="191"/>
      <c r="O13" s="191"/>
      <c r="P13" s="191"/>
      <c r="Q13" s="191"/>
      <c r="R13" s="158"/>
      <c r="S13" s="158"/>
      <c r="T13" s="158"/>
      <c r="U13" s="158"/>
      <c r="V13" s="158"/>
      <c r="W13" s="158"/>
      <c r="X13" s="158"/>
      <c r="Y13" s="158"/>
      <c r="Z13" s="158"/>
      <c r="AA13" s="158"/>
      <c r="AB13" s="158"/>
      <c r="AC13" s="158"/>
      <c r="AD13" s="158"/>
      <c r="AE13" s="158"/>
    </row>
    <row r="14" spans="1:31" x14ac:dyDescent="0.2">
      <c r="A14" s="158"/>
      <c r="B14" s="158"/>
      <c r="C14" s="191"/>
      <c r="D14" s="191"/>
      <c r="E14" s="191"/>
      <c r="F14" s="191"/>
      <c r="G14" s="191"/>
      <c r="H14" s="191"/>
      <c r="I14" s="191"/>
      <c r="J14" s="191"/>
      <c r="K14" s="191"/>
      <c r="L14" s="191"/>
      <c r="M14" s="191"/>
      <c r="N14" s="191"/>
      <c r="O14" s="191"/>
      <c r="P14" s="191"/>
      <c r="Q14" s="191"/>
      <c r="R14" s="158"/>
      <c r="S14" s="158"/>
      <c r="T14" s="158"/>
      <c r="U14" s="158"/>
      <c r="V14" s="158"/>
      <c r="W14" s="158"/>
      <c r="X14" s="158"/>
      <c r="Y14" s="158"/>
      <c r="Z14" s="158"/>
      <c r="AA14" s="158"/>
      <c r="AB14" s="158"/>
      <c r="AC14" s="158"/>
      <c r="AD14" s="158"/>
      <c r="AE14" s="158"/>
    </row>
    <row r="15" spans="1:31" x14ac:dyDescent="0.2">
      <c r="A15" s="158"/>
      <c r="B15" s="158"/>
      <c r="C15" s="191"/>
      <c r="D15" s="191"/>
      <c r="E15" s="191"/>
      <c r="F15" s="191"/>
      <c r="G15" s="191"/>
      <c r="H15" s="191"/>
      <c r="I15" s="191"/>
      <c r="J15" s="191"/>
      <c r="K15" s="191"/>
      <c r="L15" s="191"/>
      <c r="M15" s="191"/>
      <c r="N15" s="191"/>
      <c r="O15" s="191"/>
      <c r="P15" s="191"/>
      <c r="Q15" s="191"/>
      <c r="R15" s="158"/>
      <c r="S15" s="158"/>
      <c r="T15" s="158"/>
      <c r="U15" s="158"/>
      <c r="V15" s="158"/>
      <c r="W15" s="158"/>
      <c r="X15" s="158"/>
      <c r="Y15" s="158"/>
      <c r="Z15" s="158"/>
      <c r="AA15" s="158"/>
      <c r="AB15" s="158"/>
      <c r="AC15" s="158"/>
      <c r="AD15" s="158"/>
      <c r="AE15" s="158"/>
    </row>
    <row r="16" spans="1:31" x14ac:dyDescent="0.2">
      <c r="A16" s="158"/>
      <c r="B16" s="158"/>
      <c r="C16" s="191"/>
      <c r="D16" s="191"/>
      <c r="E16" s="191"/>
      <c r="F16" s="191"/>
      <c r="G16" s="191"/>
      <c r="H16" s="191"/>
      <c r="I16" s="191"/>
      <c r="J16" s="191"/>
      <c r="K16" s="191"/>
      <c r="L16" s="191"/>
      <c r="M16" s="191"/>
      <c r="N16" s="191"/>
      <c r="O16" s="191"/>
      <c r="P16" s="191"/>
      <c r="Q16" s="191"/>
      <c r="R16" s="158"/>
      <c r="S16" s="158"/>
      <c r="T16" s="158"/>
      <c r="U16" s="158"/>
      <c r="V16" s="158"/>
      <c r="W16" s="158"/>
      <c r="X16" s="158"/>
      <c r="Y16" s="158"/>
      <c r="Z16" s="158"/>
      <c r="AA16" s="158"/>
      <c r="AB16" s="158"/>
      <c r="AC16" s="158"/>
      <c r="AD16" s="158"/>
      <c r="AE16" s="158"/>
    </row>
    <row r="17" spans="1:31" x14ac:dyDescent="0.2">
      <c r="A17" s="158"/>
      <c r="B17" s="158"/>
      <c r="C17" s="191"/>
      <c r="D17" s="191"/>
      <c r="E17" s="191"/>
      <c r="F17" s="191"/>
      <c r="G17" s="191"/>
      <c r="H17" s="191"/>
      <c r="I17" s="191"/>
      <c r="J17" s="191"/>
      <c r="K17" s="191"/>
      <c r="L17" s="191"/>
      <c r="M17" s="191"/>
      <c r="N17" s="191"/>
      <c r="O17" s="191"/>
      <c r="P17" s="191"/>
      <c r="Q17" s="191"/>
      <c r="R17" s="158"/>
      <c r="S17" s="158"/>
      <c r="T17" s="158"/>
      <c r="U17" s="158"/>
      <c r="V17" s="158"/>
      <c r="W17" s="158"/>
      <c r="X17" s="158"/>
      <c r="Y17" s="158"/>
      <c r="Z17" s="158"/>
      <c r="AA17" s="158"/>
      <c r="AB17" s="158"/>
      <c r="AC17" s="158"/>
      <c r="AD17" s="158"/>
      <c r="AE17" s="158"/>
    </row>
    <row r="18" spans="1:31" x14ac:dyDescent="0.2">
      <c r="A18" s="158"/>
      <c r="B18" s="158"/>
      <c r="C18" s="191"/>
      <c r="D18" s="191"/>
      <c r="E18" s="191"/>
      <c r="F18" s="191"/>
      <c r="G18" s="191"/>
      <c r="H18" s="191"/>
      <c r="I18" s="191"/>
      <c r="J18" s="191"/>
      <c r="K18" s="191"/>
      <c r="L18" s="191"/>
      <c r="M18" s="191"/>
      <c r="N18" s="191"/>
      <c r="O18" s="191"/>
      <c r="P18" s="191"/>
      <c r="Q18" s="191"/>
      <c r="R18" s="158"/>
      <c r="S18" s="158"/>
      <c r="T18" s="158"/>
      <c r="U18" s="158"/>
      <c r="V18" s="158"/>
      <c r="W18" s="158"/>
      <c r="X18" s="158"/>
      <c r="Y18" s="158"/>
      <c r="Z18" s="158"/>
      <c r="AA18" s="158"/>
      <c r="AB18" s="158"/>
      <c r="AC18" s="158"/>
      <c r="AD18" s="158"/>
      <c r="AE18" s="158"/>
    </row>
    <row r="19" spans="1:31" x14ac:dyDescent="0.2">
      <c r="A19" s="158"/>
      <c r="B19" s="158"/>
      <c r="C19" s="191"/>
      <c r="D19" s="191"/>
      <c r="E19" s="191"/>
      <c r="F19" s="191"/>
      <c r="G19" s="191"/>
      <c r="H19" s="191"/>
      <c r="I19" s="191"/>
      <c r="J19" s="191"/>
      <c r="K19" s="191"/>
      <c r="L19" s="191"/>
      <c r="M19" s="191"/>
      <c r="N19" s="191"/>
      <c r="O19" s="191"/>
      <c r="P19" s="191"/>
      <c r="Q19" s="191"/>
      <c r="R19" s="158"/>
      <c r="S19" s="158"/>
      <c r="T19" s="158"/>
      <c r="U19" s="158"/>
      <c r="V19" s="158"/>
      <c r="W19" s="158"/>
      <c r="X19" s="158"/>
      <c r="Y19" s="158"/>
      <c r="Z19" s="158"/>
      <c r="AA19" s="158"/>
      <c r="AB19" s="158"/>
      <c r="AC19" s="158"/>
      <c r="AD19" s="158"/>
      <c r="AE19" s="158"/>
    </row>
    <row r="20" spans="1:31" x14ac:dyDescent="0.2">
      <c r="A20" s="158"/>
      <c r="B20" s="158"/>
      <c r="C20" s="191"/>
      <c r="D20" s="191"/>
      <c r="E20" s="191"/>
      <c r="F20" s="191"/>
      <c r="G20" s="191"/>
      <c r="H20" s="191"/>
      <c r="I20" s="191"/>
      <c r="J20" s="191"/>
      <c r="K20" s="191"/>
      <c r="L20" s="191"/>
      <c r="M20" s="191"/>
      <c r="N20" s="191"/>
      <c r="O20" s="191"/>
      <c r="P20" s="191"/>
      <c r="Q20" s="191"/>
      <c r="R20" s="158"/>
      <c r="S20" s="158"/>
      <c r="T20" s="158"/>
      <c r="U20" s="158"/>
      <c r="V20" s="158"/>
      <c r="W20" s="158"/>
      <c r="X20" s="158"/>
      <c r="Y20" s="158"/>
      <c r="Z20" s="158"/>
      <c r="AA20" s="158"/>
      <c r="AB20" s="158"/>
      <c r="AC20" s="158"/>
      <c r="AD20" s="158"/>
      <c r="AE20" s="158"/>
    </row>
    <row r="21" spans="1:31" x14ac:dyDescent="0.2">
      <c r="A21" s="158"/>
      <c r="B21" s="158"/>
      <c r="C21" s="191"/>
      <c r="D21" s="191"/>
      <c r="E21" s="191"/>
      <c r="F21" s="191"/>
      <c r="G21" s="191"/>
      <c r="H21" s="191"/>
      <c r="I21" s="191"/>
      <c r="J21" s="191"/>
      <c r="K21" s="191"/>
      <c r="L21" s="191"/>
      <c r="M21" s="191"/>
      <c r="N21" s="191"/>
      <c r="O21" s="191"/>
      <c r="P21" s="191"/>
      <c r="Q21" s="191"/>
      <c r="R21" s="158"/>
      <c r="S21" s="158"/>
      <c r="T21" s="158"/>
      <c r="U21" s="158"/>
      <c r="V21" s="158"/>
      <c r="W21" s="158"/>
      <c r="X21" s="158"/>
      <c r="Y21" s="158"/>
      <c r="Z21" s="158"/>
      <c r="AA21" s="158"/>
      <c r="AB21" s="158"/>
      <c r="AC21" s="158"/>
      <c r="AD21" s="158"/>
      <c r="AE21" s="158"/>
    </row>
    <row r="22" spans="1:31" x14ac:dyDescent="0.2">
      <c r="A22" s="158"/>
      <c r="B22" s="158"/>
      <c r="C22" s="191"/>
      <c r="D22" s="191"/>
      <c r="E22" s="191"/>
      <c r="F22" s="191"/>
      <c r="G22" s="191"/>
      <c r="H22" s="191"/>
      <c r="I22" s="191"/>
      <c r="J22" s="191"/>
      <c r="K22" s="191"/>
      <c r="L22" s="191"/>
      <c r="M22" s="191"/>
      <c r="N22" s="191"/>
      <c r="O22" s="191"/>
      <c r="P22" s="191"/>
      <c r="Q22" s="191"/>
      <c r="R22" s="158"/>
      <c r="S22" s="158"/>
      <c r="T22" s="158"/>
      <c r="U22" s="158"/>
      <c r="V22" s="158"/>
      <c r="W22" s="158"/>
      <c r="X22" s="158"/>
      <c r="Y22" s="158"/>
      <c r="Z22" s="158"/>
      <c r="AA22" s="158"/>
      <c r="AB22" s="158"/>
      <c r="AC22" s="158"/>
      <c r="AD22" s="158"/>
      <c r="AE22" s="158"/>
    </row>
    <row r="23" spans="1:31" x14ac:dyDescent="0.2">
      <c r="A23" s="158"/>
      <c r="B23" s="158"/>
      <c r="C23" s="191"/>
      <c r="D23" s="191"/>
      <c r="E23" s="191"/>
      <c r="F23" s="191"/>
      <c r="G23" s="191"/>
      <c r="H23" s="191"/>
      <c r="I23" s="191"/>
      <c r="J23" s="191"/>
      <c r="K23" s="191"/>
      <c r="L23" s="191"/>
      <c r="M23" s="191"/>
      <c r="N23" s="191"/>
      <c r="O23" s="191"/>
      <c r="P23" s="191"/>
      <c r="Q23" s="191"/>
      <c r="R23" s="158"/>
      <c r="S23" s="158"/>
      <c r="T23" s="158"/>
      <c r="U23" s="158"/>
      <c r="V23" s="158"/>
      <c r="W23" s="158"/>
      <c r="X23" s="158"/>
      <c r="Y23" s="158"/>
      <c r="Z23" s="158"/>
      <c r="AA23" s="158"/>
      <c r="AB23" s="158"/>
      <c r="AC23" s="158"/>
      <c r="AD23" s="158"/>
      <c r="AE23" s="158"/>
    </row>
    <row r="24" spans="1:31" x14ac:dyDescent="0.2">
      <c r="A24" s="158"/>
      <c r="B24" s="158"/>
      <c r="C24" s="191"/>
      <c r="D24" s="191"/>
      <c r="E24" s="191"/>
      <c r="F24" s="191"/>
      <c r="G24" s="191"/>
      <c r="H24" s="191"/>
      <c r="I24" s="191"/>
      <c r="J24" s="191"/>
      <c r="K24" s="191"/>
      <c r="L24" s="191"/>
      <c r="M24" s="191"/>
      <c r="N24" s="191"/>
      <c r="O24" s="191"/>
      <c r="P24" s="191"/>
      <c r="Q24" s="191"/>
      <c r="R24" s="158"/>
      <c r="S24" s="158"/>
      <c r="T24" s="158"/>
      <c r="U24" s="158"/>
      <c r="V24" s="158"/>
      <c r="W24" s="158"/>
      <c r="X24" s="158"/>
      <c r="Y24" s="158"/>
      <c r="Z24" s="158"/>
      <c r="AA24" s="158"/>
      <c r="AB24" s="158"/>
      <c r="AC24" s="158"/>
      <c r="AD24" s="158"/>
      <c r="AE24" s="158"/>
    </row>
    <row r="25" spans="1:31" x14ac:dyDescent="0.2">
      <c r="A25" s="158"/>
      <c r="B25" s="158"/>
      <c r="C25" s="191"/>
      <c r="D25" s="191"/>
      <c r="E25" s="191"/>
      <c r="F25" s="191"/>
      <c r="G25" s="191"/>
      <c r="H25" s="191"/>
      <c r="I25" s="191"/>
      <c r="J25" s="191"/>
      <c r="K25" s="191"/>
      <c r="L25" s="191"/>
      <c r="M25" s="191"/>
      <c r="N25" s="191"/>
      <c r="O25" s="191"/>
      <c r="P25" s="191"/>
      <c r="Q25" s="191"/>
      <c r="R25" s="158"/>
      <c r="S25" s="158"/>
      <c r="T25" s="158"/>
      <c r="U25" s="158"/>
      <c r="V25" s="158"/>
      <c r="W25" s="158"/>
      <c r="X25" s="158"/>
      <c r="Y25" s="158"/>
      <c r="Z25" s="158"/>
      <c r="AA25" s="158"/>
      <c r="AB25" s="158"/>
      <c r="AC25" s="158"/>
      <c r="AD25" s="158"/>
      <c r="AE25" s="158"/>
    </row>
    <row r="26" spans="1:31" x14ac:dyDescent="0.2">
      <c r="A26" s="158"/>
      <c r="B26" s="158"/>
      <c r="C26" s="191"/>
      <c r="D26" s="191"/>
      <c r="E26" s="191"/>
      <c r="F26" s="191"/>
      <c r="G26" s="191"/>
      <c r="H26" s="191"/>
      <c r="I26" s="191"/>
      <c r="J26" s="191"/>
      <c r="K26" s="191"/>
      <c r="L26" s="191"/>
      <c r="M26" s="191"/>
      <c r="N26" s="191"/>
      <c r="O26" s="191"/>
      <c r="P26" s="191"/>
      <c r="Q26" s="191"/>
      <c r="R26" s="158"/>
      <c r="S26" s="158"/>
      <c r="T26" s="158"/>
      <c r="U26" s="158"/>
      <c r="V26" s="158"/>
      <c r="W26" s="158"/>
      <c r="X26" s="158"/>
      <c r="Y26" s="158"/>
      <c r="Z26" s="158"/>
      <c r="AA26" s="158"/>
      <c r="AB26" s="158"/>
      <c r="AC26" s="158"/>
      <c r="AD26" s="158"/>
      <c r="AE26" s="158"/>
    </row>
    <row r="27" spans="1:31" x14ac:dyDescent="0.2">
      <c r="A27" s="158"/>
      <c r="B27" s="158"/>
      <c r="C27" s="191"/>
      <c r="D27" s="191"/>
      <c r="E27" s="191"/>
      <c r="F27" s="191"/>
      <c r="G27" s="191"/>
      <c r="H27" s="191"/>
      <c r="I27" s="191"/>
      <c r="J27" s="191"/>
      <c r="K27" s="191"/>
      <c r="L27" s="191"/>
      <c r="M27" s="191"/>
      <c r="N27" s="191"/>
      <c r="O27" s="191"/>
      <c r="P27" s="191"/>
      <c r="Q27" s="191"/>
      <c r="R27" s="158"/>
      <c r="S27" s="158"/>
      <c r="T27" s="158"/>
      <c r="U27" s="158"/>
      <c r="V27" s="158"/>
      <c r="W27" s="158"/>
      <c r="X27" s="158"/>
      <c r="Y27" s="158"/>
      <c r="Z27" s="158"/>
      <c r="AA27" s="158"/>
      <c r="AB27" s="158"/>
      <c r="AC27" s="158"/>
      <c r="AD27" s="158"/>
      <c r="AE27" s="158"/>
    </row>
    <row r="28" spans="1:31" x14ac:dyDescent="0.2">
      <c r="A28" s="158"/>
      <c r="B28" s="158"/>
      <c r="C28" s="191"/>
      <c r="D28" s="191"/>
      <c r="E28" s="191"/>
      <c r="F28" s="191"/>
      <c r="G28" s="191"/>
      <c r="H28" s="191"/>
      <c r="I28" s="191"/>
      <c r="J28" s="191"/>
      <c r="K28" s="191"/>
      <c r="L28" s="191"/>
      <c r="M28" s="191"/>
      <c r="N28" s="191"/>
      <c r="O28" s="191"/>
      <c r="P28" s="191"/>
      <c r="Q28" s="191"/>
      <c r="R28" s="158"/>
      <c r="S28" s="158"/>
      <c r="T28" s="158"/>
      <c r="U28" s="158"/>
      <c r="V28" s="158"/>
      <c r="W28" s="158"/>
      <c r="X28" s="158"/>
      <c r="Y28" s="158"/>
      <c r="Z28" s="158"/>
      <c r="AA28" s="158"/>
      <c r="AB28" s="158"/>
      <c r="AC28" s="158"/>
      <c r="AD28" s="158"/>
      <c r="AE28" s="158"/>
    </row>
    <row r="29" spans="1:31" x14ac:dyDescent="0.2">
      <c r="A29" s="158"/>
      <c r="B29" s="158"/>
      <c r="C29" s="191"/>
      <c r="D29" s="191"/>
      <c r="E29" s="191"/>
      <c r="F29" s="191"/>
      <c r="G29" s="191"/>
      <c r="H29" s="191"/>
      <c r="I29" s="191"/>
      <c r="J29" s="191"/>
      <c r="K29" s="191"/>
      <c r="L29" s="191"/>
      <c r="M29" s="191"/>
      <c r="N29" s="191"/>
      <c r="O29" s="191"/>
      <c r="P29" s="191"/>
      <c r="Q29" s="191"/>
      <c r="R29" s="158"/>
      <c r="S29" s="158"/>
      <c r="T29" s="158"/>
      <c r="U29" s="158"/>
      <c r="V29" s="158"/>
      <c r="W29" s="158"/>
      <c r="X29" s="158"/>
      <c r="Y29" s="158"/>
      <c r="Z29" s="158"/>
      <c r="AA29" s="158"/>
      <c r="AB29" s="158"/>
      <c r="AC29" s="158"/>
      <c r="AD29" s="158"/>
      <c r="AE29" s="158"/>
    </row>
    <row r="30" spans="1:31" ht="30.75" customHeight="1" x14ac:dyDescent="0.2">
      <c r="A30" s="158"/>
      <c r="B30" s="638" t="s">
        <v>1541</v>
      </c>
      <c r="C30" s="639"/>
      <c r="D30" s="639"/>
      <c r="E30" s="639"/>
      <c r="F30" s="639"/>
      <c r="G30" s="639"/>
      <c r="H30" s="639"/>
      <c r="I30" s="639"/>
      <c r="J30" s="639"/>
      <c r="K30" s="639"/>
      <c r="L30" s="639"/>
      <c r="M30" s="639"/>
      <c r="N30" s="639"/>
      <c r="O30" s="639"/>
      <c r="P30" s="639"/>
      <c r="Q30" s="639"/>
      <c r="R30" s="639"/>
      <c r="S30" s="639"/>
      <c r="T30" s="639"/>
      <c r="U30" s="639"/>
      <c r="V30" s="158"/>
      <c r="W30" s="158"/>
      <c r="X30" s="158"/>
      <c r="Y30" s="158"/>
      <c r="Z30" s="158"/>
      <c r="AA30" s="158"/>
      <c r="AB30" s="158"/>
      <c r="AC30" s="158"/>
      <c r="AD30" s="158"/>
      <c r="AE30" s="158"/>
    </row>
    <row r="31" spans="1:31" x14ac:dyDescent="0.2">
      <c r="A31" s="158"/>
      <c r="B31" s="158"/>
      <c r="C31" s="640"/>
      <c r="D31" s="640"/>
      <c r="E31" s="640"/>
      <c r="F31" s="640"/>
      <c r="G31" s="640"/>
      <c r="H31" s="640"/>
      <c r="I31" s="640"/>
      <c r="J31" s="640"/>
      <c r="K31" s="640"/>
      <c r="L31" s="640"/>
      <c r="M31" s="640"/>
      <c r="N31" s="640"/>
      <c r="O31" s="640"/>
      <c r="P31" s="640"/>
      <c r="Q31" s="640"/>
      <c r="R31" s="158"/>
      <c r="S31" s="158"/>
      <c r="T31" s="158"/>
      <c r="U31" s="158"/>
      <c r="V31" s="158"/>
      <c r="W31" s="158"/>
      <c r="X31" s="158"/>
      <c r="Y31" s="158"/>
      <c r="Z31" s="158"/>
      <c r="AA31" s="158"/>
      <c r="AB31" s="158"/>
      <c r="AC31" s="158"/>
      <c r="AD31" s="158"/>
      <c r="AE31" s="158"/>
    </row>
    <row r="32" spans="1:31" x14ac:dyDescent="0.2">
      <c r="A32" s="158"/>
      <c r="B32" s="158"/>
      <c r="C32" s="640"/>
      <c r="D32" s="640"/>
      <c r="E32" s="640"/>
      <c r="F32" s="640"/>
      <c r="G32" s="640"/>
      <c r="H32" s="640"/>
      <c r="I32" s="640"/>
      <c r="J32" s="640"/>
      <c r="K32" s="640"/>
      <c r="L32" s="640"/>
      <c r="M32" s="640"/>
      <c r="N32" s="640"/>
      <c r="O32" s="640"/>
      <c r="P32" s="640"/>
      <c r="Q32" s="640"/>
      <c r="R32" s="158"/>
      <c r="S32" s="158"/>
      <c r="T32" s="158"/>
      <c r="U32" s="158"/>
      <c r="V32" s="158"/>
      <c r="W32" s="158"/>
      <c r="X32" s="158"/>
      <c r="Y32" s="158"/>
      <c r="Z32" s="158"/>
      <c r="AA32" s="158"/>
      <c r="AB32" s="158"/>
      <c r="AC32" s="158"/>
      <c r="AD32" s="158"/>
      <c r="AE32" s="158"/>
    </row>
    <row r="33" spans="1:31" x14ac:dyDescent="0.2">
      <c r="A33" s="158"/>
      <c r="B33" s="158"/>
      <c r="C33" s="640"/>
      <c r="D33" s="640"/>
      <c r="E33" s="640"/>
      <c r="F33" s="640"/>
      <c r="G33" s="640"/>
      <c r="H33" s="640"/>
      <c r="I33" s="640"/>
      <c r="J33" s="640"/>
      <c r="K33" s="640"/>
      <c r="L33" s="640"/>
      <c r="M33" s="640"/>
      <c r="N33" s="640"/>
      <c r="O33" s="640"/>
      <c r="P33" s="640"/>
      <c r="Q33" s="640"/>
      <c r="R33" s="158"/>
      <c r="S33" s="158"/>
      <c r="T33" s="158"/>
      <c r="U33" s="158"/>
      <c r="V33" s="158"/>
      <c r="W33" s="158"/>
      <c r="X33" s="158"/>
      <c r="Y33" s="158"/>
      <c r="Z33" s="158"/>
      <c r="AA33" s="158"/>
      <c r="AB33" s="158"/>
      <c r="AC33" s="158"/>
      <c r="AD33" s="158"/>
      <c r="AE33" s="158"/>
    </row>
    <row r="34" spans="1:31" x14ac:dyDescent="0.2">
      <c r="A34" s="158"/>
      <c r="B34" s="158"/>
      <c r="C34" s="640"/>
      <c r="D34" s="640"/>
      <c r="E34" s="640"/>
      <c r="F34" s="640"/>
      <c r="G34" s="640"/>
      <c r="H34" s="640"/>
      <c r="I34" s="640"/>
      <c r="J34" s="640"/>
      <c r="K34" s="640"/>
      <c r="L34" s="640"/>
      <c r="M34" s="640"/>
      <c r="N34" s="640"/>
      <c r="O34" s="640"/>
      <c r="P34" s="640"/>
      <c r="Q34" s="640"/>
      <c r="R34" s="158"/>
      <c r="S34" s="158"/>
      <c r="T34" s="158"/>
      <c r="U34" s="158"/>
      <c r="V34" s="158"/>
      <c r="W34" s="158"/>
      <c r="X34" s="158"/>
      <c r="Y34" s="158"/>
      <c r="Z34" s="158"/>
      <c r="AA34" s="158"/>
      <c r="AB34" s="158"/>
      <c r="AC34" s="158"/>
      <c r="AD34" s="158"/>
      <c r="AE34" s="158"/>
    </row>
    <row r="35" spans="1:31" x14ac:dyDescent="0.2">
      <c r="A35" s="158"/>
      <c r="B35" s="158"/>
      <c r="C35" s="640"/>
      <c r="D35" s="640"/>
      <c r="E35" s="640"/>
      <c r="F35" s="640"/>
      <c r="G35" s="640"/>
      <c r="H35" s="640"/>
      <c r="I35" s="640"/>
      <c r="J35" s="640"/>
      <c r="K35" s="640"/>
      <c r="L35" s="640"/>
      <c r="M35" s="640"/>
      <c r="N35" s="640"/>
      <c r="O35" s="640"/>
      <c r="P35" s="640"/>
      <c r="Q35" s="640"/>
      <c r="R35" s="158"/>
      <c r="S35" s="158"/>
      <c r="T35" s="158"/>
      <c r="U35" s="158"/>
      <c r="V35" s="158"/>
      <c r="W35" s="158"/>
      <c r="X35" s="158"/>
      <c r="Y35" s="158"/>
      <c r="Z35" s="158"/>
      <c r="AA35" s="158"/>
      <c r="AB35" s="158"/>
      <c r="AC35" s="158"/>
      <c r="AD35" s="158"/>
      <c r="AE35" s="158"/>
    </row>
    <row r="36" spans="1:31" x14ac:dyDescent="0.2">
      <c r="A36" s="158"/>
      <c r="B36" s="158"/>
      <c r="C36" s="640"/>
      <c r="D36" s="640"/>
      <c r="E36" s="640"/>
      <c r="F36" s="640"/>
      <c r="G36" s="640"/>
      <c r="H36" s="640"/>
      <c r="I36" s="640"/>
      <c r="J36" s="640"/>
      <c r="K36" s="640"/>
      <c r="L36" s="640"/>
      <c r="M36" s="640"/>
      <c r="N36" s="640"/>
      <c r="O36" s="640"/>
      <c r="P36" s="640"/>
      <c r="Q36" s="640"/>
      <c r="R36" s="158"/>
      <c r="S36" s="158"/>
      <c r="T36" s="158"/>
      <c r="U36" s="158"/>
      <c r="V36" s="158"/>
      <c r="W36" s="158"/>
      <c r="X36" s="158"/>
      <c r="Y36" s="158"/>
      <c r="Z36" s="158"/>
      <c r="AA36" s="158"/>
      <c r="AB36" s="158"/>
      <c r="AC36" s="158"/>
      <c r="AD36" s="158"/>
      <c r="AE36" s="158"/>
    </row>
    <row r="37" spans="1:31" x14ac:dyDescent="0.2">
      <c r="A37" s="158"/>
      <c r="B37" s="158"/>
      <c r="C37" s="640"/>
      <c r="D37" s="640"/>
      <c r="E37" s="640"/>
      <c r="F37" s="640"/>
      <c r="G37" s="640"/>
      <c r="H37" s="640"/>
      <c r="I37" s="640"/>
      <c r="J37" s="640"/>
      <c r="K37" s="640"/>
      <c r="L37" s="640"/>
      <c r="M37" s="640"/>
      <c r="N37" s="640"/>
      <c r="O37" s="640"/>
      <c r="P37" s="640"/>
      <c r="Q37" s="640"/>
      <c r="R37" s="158"/>
      <c r="S37" s="158"/>
      <c r="T37" s="158"/>
      <c r="U37" s="158"/>
      <c r="V37" s="158"/>
      <c r="W37" s="158"/>
      <c r="X37" s="158"/>
      <c r="Y37" s="158"/>
      <c r="Z37" s="158"/>
      <c r="AA37" s="158"/>
      <c r="AB37" s="158"/>
      <c r="AC37" s="158"/>
      <c r="AD37" s="158"/>
      <c r="AE37" s="158"/>
    </row>
    <row r="38" spans="1:31" x14ac:dyDescent="0.2">
      <c r="A38" s="158"/>
      <c r="B38" s="158"/>
      <c r="C38" s="640"/>
      <c r="D38" s="640"/>
      <c r="E38" s="640"/>
      <c r="F38" s="640"/>
      <c r="G38" s="640"/>
      <c r="H38" s="640"/>
      <c r="I38" s="640"/>
      <c r="J38" s="640"/>
      <c r="K38" s="640"/>
      <c r="L38" s="640"/>
      <c r="M38" s="640"/>
      <c r="N38" s="640"/>
      <c r="O38" s="640"/>
      <c r="P38" s="640"/>
      <c r="Q38" s="640"/>
      <c r="R38" s="158"/>
      <c r="S38" s="158"/>
      <c r="T38" s="158"/>
      <c r="U38" s="158"/>
      <c r="V38" s="158"/>
      <c r="W38" s="158"/>
      <c r="X38" s="158"/>
      <c r="Y38" s="158"/>
      <c r="Z38" s="158"/>
      <c r="AA38" s="158"/>
      <c r="AB38" s="158"/>
      <c r="AC38" s="158"/>
      <c r="AD38" s="158"/>
      <c r="AE38" s="158"/>
    </row>
    <row r="39" spans="1:31" x14ac:dyDescent="0.2">
      <c r="A39" s="158"/>
      <c r="B39" s="158"/>
      <c r="C39" s="640"/>
      <c r="D39" s="640"/>
      <c r="E39" s="640"/>
      <c r="F39" s="640"/>
      <c r="G39" s="640"/>
      <c r="H39" s="640"/>
      <c r="I39" s="640"/>
      <c r="J39" s="640"/>
      <c r="K39" s="640"/>
      <c r="L39" s="640"/>
      <c r="M39" s="640"/>
      <c r="N39" s="640"/>
      <c r="O39" s="640"/>
      <c r="P39" s="640"/>
      <c r="Q39" s="640"/>
      <c r="R39" s="158"/>
      <c r="S39" s="158"/>
      <c r="T39" s="158"/>
      <c r="U39" s="158"/>
      <c r="V39" s="158"/>
      <c r="W39" s="158"/>
      <c r="X39" s="158"/>
      <c r="Y39" s="158"/>
      <c r="Z39" s="158"/>
      <c r="AA39" s="158"/>
      <c r="AB39" s="158"/>
      <c r="AC39" s="158"/>
      <c r="AD39" s="158"/>
      <c r="AE39" s="158"/>
    </row>
    <row r="40" spans="1:31" x14ac:dyDescent="0.2">
      <c r="A40" s="158"/>
      <c r="B40" s="158"/>
      <c r="C40" s="640"/>
      <c r="D40" s="640"/>
      <c r="E40" s="640"/>
      <c r="F40" s="640"/>
      <c r="G40" s="640"/>
      <c r="H40" s="640"/>
      <c r="I40" s="640"/>
      <c r="J40" s="640"/>
      <c r="K40" s="640"/>
      <c r="L40" s="640"/>
      <c r="M40" s="640"/>
      <c r="N40" s="640"/>
      <c r="O40" s="640"/>
      <c r="P40" s="640"/>
      <c r="Q40" s="640"/>
      <c r="R40" s="158"/>
      <c r="S40" s="158"/>
      <c r="T40" s="158"/>
      <c r="U40" s="158"/>
      <c r="V40" s="158"/>
      <c r="W40" s="158"/>
      <c r="X40" s="158"/>
      <c r="Y40" s="158"/>
      <c r="Z40" s="158"/>
      <c r="AA40" s="158"/>
      <c r="AB40" s="158"/>
      <c r="AC40" s="158"/>
      <c r="AD40" s="158"/>
      <c r="AE40" s="158"/>
    </row>
    <row r="41" spans="1:31" x14ac:dyDescent="0.2">
      <c r="A41" s="158"/>
      <c r="B41" s="158"/>
      <c r="C41" s="640"/>
      <c r="D41" s="640"/>
      <c r="E41" s="640"/>
      <c r="F41" s="640"/>
      <c r="G41" s="640"/>
      <c r="H41" s="640"/>
      <c r="I41" s="640"/>
      <c r="J41" s="640"/>
      <c r="K41" s="640"/>
      <c r="L41" s="640"/>
      <c r="M41" s="640"/>
      <c r="N41" s="640"/>
      <c r="O41" s="640"/>
      <c r="P41" s="640"/>
      <c r="Q41" s="640"/>
      <c r="R41" s="158"/>
      <c r="S41" s="158"/>
      <c r="T41" s="158"/>
      <c r="U41" s="158"/>
      <c r="V41" s="158"/>
      <c r="W41" s="158"/>
      <c r="X41" s="158"/>
      <c r="Y41" s="158"/>
      <c r="Z41" s="158"/>
      <c r="AA41" s="158"/>
      <c r="AB41" s="158"/>
      <c r="AC41" s="158"/>
      <c r="AD41" s="158"/>
      <c r="AE41" s="158"/>
    </row>
    <row r="42" spans="1:31" x14ac:dyDescent="0.2">
      <c r="A42" s="158"/>
      <c r="B42" s="158"/>
      <c r="C42" s="640"/>
      <c r="D42" s="640"/>
      <c r="E42" s="640"/>
      <c r="F42" s="640"/>
      <c r="G42" s="640"/>
      <c r="H42" s="640"/>
      <c r="I42" s="640"/>
      <c r="J42" s="640"/>
      <c r="K42" s="640"/>
      <c r="L42" s="640"/>
      <c r="M42" s="640"/>
      <c r="N42" s="640"/>
      <c r="O42" s="640"/>
      <c r="P42" s="640"/>
      <c r="Q42" s="640"/>
      <c r="R42" s="158"/>
      <c r="S42" s="158"/>
      <c r="T42" s="158"/>
      <c r="U42" s="158"/>
      <c r="V42" s="158"/>
      <c r="W42" s="158"/>
      <c r="X42" s="158"/>
      <c r="Y42" s="158"/>
      <c r="Z42" s="158"/>
      <c r="AA42" s="158"/>
      <c r="AB42" s="158"/>
      <c r="AC42" s="158"/>
      <c r="AD42" s="158"/>
      <c r="AE42" s="158"/>
    </row>
    <row r="43" spans="1:31" x14ac:dyDescent="0.2">
      <c r="A43" s="158"/>
      <c r="B43" s="158"/>
      <c r="C43" s="640"/>
      <c r="D43" s="640"/>
      <c r="E43" s="640"/>
      <c r="F43" s="640"/>
      <c r="G43" s="640"/>
      <c r="H43" s="640"/>
      <c r="I43" s="640"/>
      <c r="J43" s="640"/>
      <c r="K43" s="640"/>
      <c r="L43" s="640"/>
      <c r="M43" s="640"/>
      <c r="N43" s="640"/>
      <c r="O43" s="640"/>
      <c r="P43" s="640"/>
      <c r="Q43" s="640"/>
      <c r="R43" s="158"/>
      <c r="S43" s="158"/>
      <c r="T43" s="158"/>
      <c r="U43" s="158"/>
      <c r="V43" s="158"/>
      <c r="W43" s="158"/>
      <c r="X43" s="158"/>
      <c r="Y43" s="158"/>
      <c r="Z43" s="158"/>
      <c r="AA43" s="158"/>
      <c r="AB43" s="158"/>
      <c r="AC43" s="158"/>
      <c r="AD43" s="158"/>
      <c r="AE43" s="158"/>
    </row>
    <row r="44" spans="1:31" x14ac:dyDescent="0.2">
      <c r="A44" s="158"/>
      <c r="B44" s="158"/>
      <c r="C44" s="640"/>
      <c r="D44" s="640"/>
      <c r="E44" s="640"/>
      <c r="F44" s="640"/>
      <c r="G44" s="640"/>
      <c r="H44" s="640"/>
      <c r="I44" s="640"/>
      <c r="J44" s="640"/>
      <c r="K44" s="640"/>
      <c r="L44" s="640"/>
      <c r="M44" s="640"/>
      <c r="N44" s="640"/>
      <c r="O44" s="640"/>
      <c r="P44" s="640"/>
      <c r="Q44" s="640"/>
      <c r="R44" s="158"/>
      <c r="S44" s="158"/>
      <c r="T44" s="158"/>
      <c r="U44" s="158"/>
      <c r="V44" s="158"/>
      <c r="W44" s="158"/>
      <c r="X44" s="158"/>
      <c r="Y44" s="158"/>
      <c r="Z44" s="158"/>
      <c r="AA44" s="158"/>
      <c r="AB44" s="158"/>
      <c r="AC44" s="158"/>
      <c r="AD44" s="158"/>
      <c r="AE44" s="158"/>
    </row>
    <row r="45" spans="1:31" x14ac:dyDescent="0.2">
      <c r="A45" s="158"/>
      <c r="B45" s="158"/>
      <c r="R45" s="158"/>
      <c r="S45" s="158"/>
      <c r="T45" s="158"/>
      <c r="U45" s="158"/>
      <c r="V45" s="158"/>
      <c r="W45" s="158"/>
      <c r="X45" s="158"/>
      <c r="Y45" s="158"/>
      <c r="Z45" s="158"/>
      <c r="AA45" s="158"/>
      <c r="AB45" s="158"/>
      <c r="AC45" s="158"/>
      <c r="AD45" s="158"/>
      <c r="AE45" s="158"/>
    </row>
    <row r="46" spans="1:31" ht="27.75" customHeight="1" x14ac:dyDescent="0.2">
      <c r="A46" s="158"/>
      <c r="B46" s="638" t="s">
        <v>1542</v>
      </c>
      <c r="C46" s="639"/>
      <c r="D46" s="639"/>
      <c r="E46" s="639"/>
      <c r="F46" s="639"/>
      <c r="G46" s="639"/>
      <c r="H46" s="639"/>
      <c r="I46" s="639"/>
      <c r="J46" s="639"/>
      <c r="K46" s="639"/>
      <c r="L46" s="639"/>
      <c r="M46" s="639"/>
      <c r="N46" s="639"/>
      <c r="O46" s="639"/>
      <c r="P46" s="639"/>
      <c r="Q46" s="639"/>
      <c r="R46" s="639"/>
      <c r="S46" s="639"/>
      <c r="T46" s="639"/>
      <c r="U46" s="639"/>
      <c r="V46" s="158"/>
      <c r="W46" s="158"/>
      <c r="X46" s="158"/>
      <c r="Y46" s="158"/>
      <c r="Z46" s="158"/>
      <c r="AA46" s="158"/>
      <c r="AB46" s="158"/>
      <c r="AC46" s="158"/>
      <c r="AD46" s="158"/>
      <c r="AE46" s="158"/>
    </row>
    <row r="47" spans="1:31" x14ac:dyDescent="0.2">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1" x14ac:dyDescent="0.2">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row>
    <row r="49" spans="2:31" x14ac:dyDescent="0.2">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row>
    <row r="50" spans="2:31" x14ac:dyDescent="0.2">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row>
    <row r="51" spans="2:31" x14ac:dyDescent="0.2">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row>
    <row r="52" spans="2:31" x14ac:dyDescent="0.2">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row>
    <row r="53" spans="2:31" x14ac:dyDescent="0.2">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row>
    <row r="54" spans="2:31" x14ac:dyDescent="0.2">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row>
    <row r="55" spans="2:31" x14ac:dyDescent="0.2">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row>
    <row r="56" spans="2:31" x14ac:dyDescent="0.2">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row>
    <row r="57" spans="2:31" x14ac:dyDescent="0.2">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row>
    <row r="58" spans="2:31" x14ac:dyDescent="0.2">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row>
    <row r="59" spans="2:31" x14ac:dyDescent="0.2">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row>
    <row r="60" spans="2:31" x14ac:dyDescent="0.2">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row>
    <row r="61" spans="2:31" x14ac:dyDescent="0.2">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row>
    <row r="62" spans="2:31" x14ac:dyDescent="0.2">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row>
    <row r="63" spans="2:31" x14ac:dyDescent="0.2">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row>
    <row r="64" spans="2:31" x14ac:dyDescent="0.2">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row>
    <row r="65" spans="2:31" x14ac:dyDescent="0.2">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row>
    <row r="66" spans="2:31" x14ac:dyDescent="0.2">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row>
    <row r="67" spans="2:31" x14ac:dyDescent="0.2">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row>
    <row r="68" spans="2:31" x14ac:dyDescent="0.2">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row>
    <row r="69" spans="2:31" x14ac:dyDescent="0.2">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row>
    <row r="70" spans="2:31" x14ac:dyDescent="0.2">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row>
    <row r="71" spans="2:31" x14ac:dyDescent="0.2">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row>
    <row r="72" spans="2:31" x14ac:dyDescent="0.2">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row>
    <row r="73" spans="2:31" x14ac:dyDescent="0.2">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row>
    <row r="74" spans="2:31" x14ac:dyDescent="0.2">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row>
    <row r="75" spans="2:31" x14ac:dyDescent="0.2">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row>
    <row r="76" spans="2:31" x14ac:dyDescent="0.2">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row>
    <row r="77" spans="2:31" x14ac:dyDescent="0.2">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row>
    <row r="78" spans="2:31" x14ac:dyDescent="0.2">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row>
  </sheetData>
  <sheetProtection sheet="1" objects="1" scenarios="1" selectLockedCells="1" selectUnlockedCells="1"/>
  <mergeCells count="13">
    <mergeCell ref="B8:U8"/>
    <mergeCell ref="C9:U9"/>
    <mergeCell ref="B7:U7"/>
    <mergeCell ref="A3:U3"/>
    <mergeCell ref="A2:U2"/>
    <mergeCell ref="B4:U4"/>
    <mergeCell ref="C5:U5"/>
    <mergeCell ref="C6:U6"/>
    <mergeCell ref="C11:Q29"/>
    <mergeCell ref="B30:U30"/>
    <mergeCell ref="C31:Q44"/>
    <mergeCell ref="B46:U46"/>
    <mergeCell ref="C10:U1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175"/>
  <sheetViews>
    <sheetView topLeftCell="A44" workbookViewId="0">
      <selection activeCell="A70" sqref="A70"/>
    </sheetView>
  </sheetViews>
  <sheetFormatPr defaultRowHeight="12.75" x14ac:dyDescent="0.2"/>
  <cols>
    <col min="1" max="1" width="21.7109375" bestFit="1" customWidth="1"/>
    <col min="3" max="3" width="33.140625" customWidth="1"/>
    <col min="5" max="5" width="13.7109375" bestFit="1" customWidth="1"/>
    <col min="7" max="7" width="41.85546875" bestFit="1" customWidth="1"/>
    <col min="12" max="12" width="42.42578125" bestFit="1" customWidth="1"/>
    <col min="13" max="13" width="14.7109375" customWidth="1"/>
    <col min="19" max="19" width="13.42578125" bestFit="1" customWidth="1"/>
    <col min="20" max="20" width="13.5703125" bestFit="1" customWidth="1"/>
    <col min="21" max="21" width="12.28515625" bestFit="1" customWidth="1"/>
    <col min="22" max="22" width="12.7109375" bestFit="1" customWidth="1"/>
    <col min="25" max="25" width="11.85546875" customWidth="1"/>
    <col min="26" max="26" width="20.85546875" customWidth="1"/>
  </cols>
  <sheetData>
    <row r="1" spans="1:26" ht="13.5" thickBot="1" x14ac:dyDescent="0.25">
      <c r="A1" s="1" t="s">
        <v>115</v>
      </c>
      <c r="C1" s="1" t="s">
        <v>123</v>
      </c>
      <c r="E1" s="1" t="s">
        <v>134</v>
      </c>
      <c r="G1" s="646" t="s">
        <v>159</v>
      </c>
      <c r="H1" s="646"/>
    </row>
    <row r="2" spans="1:26" x14ac:dyDescent="0.2">
      <c r="A2" s="3" t="s">
        <v>210</v>
      </c>
      <c r="C2" s="2" t="s">
        <v>243</v>
      </c>
      <c r="E2" s="2" t="s">
        <v>135</v>
      </c>
      <c r="G2" s="6" t="s">
        <v>150</v>
      </c>
    </row>
    <row r="3" spans="1:26" ht="12.75" customHeight="1" x14ac:dyDescent="0.2">
      <c r="A3" s="3" t="s">
        <v>211</v>
      </c>
      <c r="C3" s="3" t="s">
        <v>244</v>
      </c>
      <c r="E3" s="3" t="s">
        <v>136</v>
      </c>
      <c r="G3" s="8" t="s">
        <v>151</v>
      </c>
      <c r="Y3" s="647" t="s">
        <v>278</v>
      </c>
      <c r="Z3" s="647" t="s">
        <v>279</v>
      </c>
    </row>
    <row r="4" spans="1:26" ht="12.75" customHeight="1" x14ac:dyDescent="0.2">
      <c r="A4" s="3" t="s">
        <v>212</v>
      </c>
      <c r="C4" s="3" t="s">
        <v>124</v>
      </c>
      <c r="E4" s="3" t="s">
        <v>137</v>
      </c>
      <c r="G4" s="8" t="s">
        <v>124</v>
      </c>
      <c r="Y4" s="647"/>
      <c r="Z4" s="647"/>
    </row>
    <row r="5" spans="1:26" ht="12.75" customHeight="1" x14ac:dyDescent="0.2">
      <c r="A5" s="3" t="s">
        <v>213</v>
      </c>
      <c r="C5" s="3" t="s">
        <v>125</v>
      </c>
      <c r="E5" s="3" t="s">
        <v>193</v>
      </c>
      <c r="G5" s="8" t="s">
        <v>125</v>
      </c>
      <c r="Y5" s="647"/>
      <c r="Z5" s="647"/>
    </row>
    <row r="6" spans="1:26" x14ac:dyDescent="0.2">
      <c r="A6" s="3" t="s">
        <v>120</v>
      </c>
      <c r="C6" s="3" t="s">
        <v>126</v>
      </c>
      <c r="E6" s="3" t="s">
        <v>194</v>
      </c>
      <c r="G6" s="8" t="s">
        <v>126</v>
      </c>
      <c r="T6" s="640" t="s">
        <v>298</v>
      </c>
      <c r="U6" s="640"/>
      <c r="V6" s="640"/>
      <c r="Y6" s="33" t="s">
        <v>280</v>
      </c>
      <c r="Z6" s="33">
        <v>1</v>
      </c>
    </row>
    <row r="7" spans="1:26" ht="13.5" customHeight="1" thickBot="1" x14ac:dyDescent="0.25">
      <c r="A7" s="3" t="s">
        <v>121</v>
      </c>
      <c r="C7" s="3" t="s">
        <v>127</v>
      </c>
      <c r="E7" s="4" t="s">
        <v>113</v>
      </c>
      <c r="G7" s="8" t="s">
        <v>127</v>
      </c>
      <c r="L7" s="640" t="s">
        <v>304</v>
      </c>
      <c r="M7" s="640"/>
      <c r="N7" s="640"/>
      <c r="O7" s="640"/>
      <c r="S7" s="640" t="s">
        <v>225</v>
      </c>
      <c r="T7" s="647" t="s">
        <v>299</v>
      </c>
      <c r="U7" s="647" t="s">
        <v>300</v>
      </c>
      <c r="V7" s="647" t="s">
        <v>301</v>
      </c>
      <c r="Y7" s="33" t="s">
        <v>281</v>
      </c>
      <c r="Z7" s="33">
        <v>0.96699999999999997</v>
      </c>
    </row>
    <row r="8" spans="1:26" ht="13.5" customHeight="1" x14ac:dyDescent="0.2">
      <c r="A8" s="3" t="s">
        <v>215</v>
      </c>
      <c r="C8" s="8" t="s">
        <v>1384</v>
      </c>
      <c r="G8" s="8" t="s">
        <v>1384</v>
      </c>
      <c r="S8" s="640"/>
      <c r="T8" s="647"/>
      <c r="U8" s="647"/>
      <c r="V8" s="647"/>
      <c r="Y8" s="33" t="s">
        <v>282</v>
      </c>
      <c r="Z8" s="33">
        <v>0.93300000000000005</v>
      </c>
    </row>
    <row r="9" spans="1:26" ht="13.5" customHeight="1" thickBot="1" x14ac:dyDescent="0.25">
      <c r="A9" s="4" t="s">
        <v>122</v>
      </c>
      <c r="C9" s="3" t="s">
        <v>128</v>
      </c>
      <c r="G9" s="8" t="s">
        <v>128</v>
      </c>
      <c r="L9" t="s">
        <v>305</v>
      </c>
      <c r="M9" s="647" t="s">
        <v>306</v>
      </c>
      <c r="N9" t="s">
        <v>307</v>
      </c>
      <c r="Y9" s="33" t="s">
        <v>283</v>
      </c>
      <c r="Z9" s="33">
        <v>0.9</v>
      </c>
    </row>
    <row r="10" spans="1:26" ht="13.5" customHeight="1" x14ac:dyDescent="0.2">
      <c r="C10" s="3" t="s">
        <v>129</v>
      </c>
      <c r="G10" s="8" t="s">
        <v>129</v>
      </c>
      <c r="M10" s="647"/>
      <c r="S10">
        <v>1</v>
      </c>
      <c r="T10">
        <v>1.1000000000000001</v>
      </c>
      <c r="U10">
        <v>1.1000000000000001</v>
      </c>
      <c r="V10">
        <v>1.25</v>
      </c>
      <c r="Y10" s="33" t="s">
        <v>284</v>
      </c>
      <c r="Z10" s="33">
        <v>0.86699999999999999</v>
      </c>
    </row>
    <row r="11" spans="1:26" ht="12.75" customHeight="1" x14ac:dyDescent="0.2">
      <c r="C11" s="8" t="s">
        <v>154</v>
      </c>
      <c r="G11" s="8" t="s">
        <v>154</v>
      </c>
      <c r="M11" s="647"/>
      <c r="N11" t="s">
        <v>308</v>
      </c>
      <c r="O11" t="s">
        <v>309</v>
      </c>
    </row>
    <row r="12" spans="1:26" ht="13.5" customHeight="1" x14ac:dyDescent="0.2">
      <c r="C12" s="3" t="s">
        <v>130</v>
      </c>
      <c r="G12" s="8" t="s">
        <v>130</v>
      </c>
      <c r="S12">
        <v>2</v>
      </c>
      <c r="T12">
        <v>1.25</v>
      </c>
      <c r="U12">
        <v>1.25</v>
      </c>
      <c r="V12">
        <v>1.25</v>
      </c>
    </row>
    <row r="13" spans="1:26" ht="13.5" customHeight="1" thickBot="1" x14ac:dyDescent="0.25">
      <c r="A13" s="1" t="s">
        <v>138</v>
      </c>
      <c r="C13" s="3" t="s">
        <v>131</v>
      </c>
      <c r="G13" s="8" t="s">
        <v>131</v>
      </c>
      <c r="L13">
        <v>150</v>
      </c>
      <c r="M13">
        <v>275</v>
      </c>
      <c r="N13">
        <v>425</v>
      </c>
      <c r="O13">
        <v>300</v>
      </c>
    </row>
    <row r="14" spans="1:26" ht="12.75" customHeight="1" x14ac:dyDescent="0.2">
      <c r="A14" s="2" t="s">
        <v>139</v>
      </c>
      <c r="C14" s="3" t="s">
        <v>132</v>
      </c>
      <c r="G14" s="8" t="s">
        <v>132</v>
      </c>
      <c r="S14">
        <v>3</v>
      </c>
      <c r="T14">
        <v>1.4</v>
      </c>
      <c r="U14">
        <v>1.5</v>
      </c>
      <c r="V14">
        <v>1.5</v>
      </c>
    </row>
    <row r="15" spans="1:26" ht="12.75" customHeight="1" x14ac:dyDescent="0.2">
      <c r="A15" s="3" t="s">
        <v>140</v>
      </c>
      <c r="C15" s="3" t="s">
        <v>133</v>
      </c>
      <c r="G15" s="8" t="s">
        <v>133</v>
      </c>
      <c r="L15">
        <v>300</v>
      </c>
      <c r="M15">
        <v>720</v>
      </c>
      <c r="N15">
        <v>1100</v>
      </c>
      <c r="O15">
        <v>800</v>
      </c>
    </row>
    <row r="16" spans="1:26" ht="13.5" customHeight="1" x14ac:dyDescent="0.2">
      <c r="A16" s="3" t="s">
        <v>141</v>
      </c>
      <c r="C16" s="8" t="s">
        <v>155</v>
      </c>
      <c r="G16" s="8" t="s">
        <v>155</v>
      </c>
      <c r="S16">
        <v>4</v>
      </c>
      <c r="T16">
        <v>1.4</v>
      </c>
      <c r="U16">
        <v>1.5</v>
      </c>
      <c r="V16">
        <v>1.5</v>
      </c>
    </row>
    <row r="17" spans="1:25" ht="13.5" customHeight="1" thickBot="1" x14ac:dyDescent="0.25">
      <c r="A17" s="4" t="s">
        <v>142</v>
      </c>
      <c r="C17" s="8" t="s">
        <v>156</v>
      </c>
      <c r="G17" s="8" t="s">
        <v>156</v>
      </c>
      <c r="L17">
        <v>400</v>
      </c>
      <c r="M17">
        <v>960</v>
      </c>
      <c r="N17">
        <v>1450</v>
      </c>
      <c r="O17">
        <v>1060</v>
      </c>
    </row>
    <row r="18" spans="1:25" ht="13.5" customHeight="1" x14ac:dyDescent="0.2">
      <c r="C18" s="8" t="s">
        <v>157</v>
      </c>
      <c r="D18" s="1"/>
      <c r="G18" s="8" t="s">
        <v>157</v>
      </c>
    </row>
    <row r="19" spans="1:25" ht="13.5" customHeight="1" thickBot="1" x14ac:dyDescent="0.25">
      <c r="A19" s="5" t="s">
        <v>148</v>
      </c>
      <c r="C19" s="8" t="s">
        <v>1447</v>
      </c>
      <c r="G19" s="8" t="s">
        <v>1447</v>
      </c>
      <c r="L19" s="49">
        <v>600</v>
      </c>
      <c r="M19">
        <v>1440</v>
      </c>
      <c r="N19">
        <v>2175</v>
      </c>
      <c r="O19">
        <v>1600</v>
      </c>
      <c r="S19" s="647" t="s">
        <v>313</v>
      </c>
      <c r="T19" s="647"/>
      <c r="U19" s="647"/>
      <c r="V19" s="647"/>
      <c r="W19" s="647"/>
      <c r="X19" s="647"/>
      <c r="Y19" s="647"/>
    </row>
    <row r="20" spans="1:25" ht="12.75" customHeight="1" thickBot="1" x14ac:dyDescent="0.25">
      <c r="A20" s="6" t="s">
        <v>118</v>
      </c>
      <c r="C20" s="7" t="s">
        <v>158</v>
      </c>
      <c r="G20" s="7" t="s">
        <v>158</v>
      </c>
      <c r="L20" s="49"/>
      <c r="S20" s="647"/>
      <c r="T20" s="647"/>
      <c r="U20" s="647"/>
      <c r="V20" s="647"/>
      <c r="W20" s="647"/>
      <c r="X20" s="647"/>
      <c r="Y20" s="647"/>
    </row>
    <row r="21" spans="1:25" ht="13.5" customHeight="1" thickBot="1" x14ac:dyDescent="0.25">
      <c r="A21" s="7" t="s">
        <v>121</v>
      </c>
      <c r="E21" s="1" t="s">
        <v>195</v>
      </c>
      <c r="L21">
        <v>900</v>
      </c>
      <c r="M21">
        <v>2160</v>
      </c>
      <c r="N21">
        <v>3250</v>
      </c>
      <c r="O21">
        <v>2400</v>
      </c>
      <c r="S21" s="647"/>
      <c r="T21" s="647"/>
      <c r="U21" s="647"/>
      <c r="V21" s="647"/>
      <c r="W21" s="647"/>
      <c r="X21" s="647"/>
      <c r="Y21" s="647"/>
    </row>
    <row r="22" spans="1:25" ht="12.75" customHeight="1" x14ac:dyDescent="0.2">
      <c r="E22" s="2" t="s">
        <v>196</v>
      </c>
      <c r="S22" s="647" t="s">
        <v>314</v>
      </c>
      <c r="T22" s="647" t="s">
        <v>315</v>
      </c>
      <c r="U22" s="647" t="s">
        <v>316</v>
      </c>
      <c r="V22" s="647" t="s">
        <v>317</v>
      </c>
      <c r="W22" s="647" t="s">
        <v>318</v>
      </c>
      <c r="X22" s="647" t="s">
        <v>319</v>
      </c>
      <c r="Y22" s="647" t="s">
        <v>320</v>
      </c>
    </row>
    <row r="23" spans="1:25" ht="13.5" customHeight="1" thickBot="1" x14ac:dyDescent="0.25">
      <c r="A23" s="5" t="s">
        <v>149</v>
      </c>
      <c r="E23" s="4" t="s">
        <v>197</v>
      </c>
      <c r="L23" s="49">
        <v>1500</v>
      </c>
      <c r="M23">
        <v>3600</v>
      </c>
      <c r="N23">
        <v>5400</v>
      </c>
      <c r="O23">
        <v>4000</v>
      </c>
      <c r="S23" s="647"/>
      <c r="T23" s="647"/>
      <c r="U23" s="647"/>
      <c r="V23" s="647"/>
      <c r="W23" s="647"/>
      <c r="X23" s="647"/>
      <c r="Y23" s="647"/>
    </row>
    <row r="24" spans="1:25" ht="13.5" customHeight="1" thickBot="1" x14ac:dyDescent="0.25">
      <c r="A24" s="6" t="s">
        <v>150</v>
      </c>
      <c r="C24" s="1" t="s">
        <v>216</v>
      </c>
      <c r="T24" t="s">
        <v>321</v>
      </c>
      <c r="U24" t="s">
        <v>322</v>
      </c>
      <c r="V24" t="s">
        <v>323</v>
      </c>
      <c r="W24" t="s">
        <v>324</v>
      </c>
      <c r="X24" t="s">
        <v>325</v>
      </c>
      <c r="Y24" t="s">
        <v>326</v>
      </c>
    </row>
    <row r="25" spans="1:25" ht="13.5" customHeight="1" thickBot="1" x14ac:dyDescent="0.25">
      <c r="A25" s="8" t="s">
        <v>151</v>
      </c>
      <c r="C25" s="2" t="s">
        <v>217</v>
      </c>
      <c r="L25" s="49">
        <v>2500</v>
      </c>
      <c r="M25">
        <v>6000</v>
      </c>
      <c r="N25">
        <v>9000</v>
      </c>
      <c r="O25">
        <v>6600</v>
      </c>
    </row>
    <row r="26" spans="1:25" ht="15.75" thickBot="1" x14ac:dyDescent="0.25">
      <c r="A26" s="8" t="s">
        <v>124</v>
      </c>
      <c r="C26" s="3" t="s">
        <v>218</v>
      </c>
      <c r="E26" s="11" t="s">
        <v>199</v>
      </c>
      <c r="S26" s="33">
        <v>1</v>
      </c>
      <c r="T26" s="33" t="s">
        <v>327</v>
      </c>
      <c r="U26" s="33" t="s">
        <v>327</v>
      </c>
      <c r="V26" s="33" t="s">
        <v>327</v>
      </c>
      <c r="W26" s="33" t="s">
        <v>327</v>
      </c>
      <c r="X26" s="33" t="s">
        <v>327</v>
      </c>
      <c r="Y26" s="33" t="s">
        <v>327</v>
      </c>
    </row>
    <row r="27" spans="1:25" ht="12.75" customHeight="1" thickBot="1" x14ac:dyDescent="0.25">
      <c r="A27" s="8" t="s">
        <v>125</v>
      </c>
      <c r="C27" s="4" t="s">
        <v>219</v>
      </c>
      <c r="E27" s="12" t="s">
        <v>200</v>
      </c>
      <c r="S27" s="33"/>
      <c r="T27" s="33"/>
      <c r="U27" s="33"/>
      <c r="V27" s="33"/>
      <c r="W27" s="33"/>
      <c r="X27" s="33"/>
      <c r="Y27" s="33"/>
    </row>
    <row r="28" spans="1:25" ht="12.75" customHeight="1" thickBot="1" x14ac:dyDescent="0.25">
      <c r="A28" s="8" t="s">
        <v>126</v>
      </c>
      <c r="E28" s="13" t="s">
        <v>201</v>
      </c>
      <c r="G28" s="48" t="s">
        <v>305</v>
      </c>
      <c r="L28" t="s">
        <v>310</v>
      </c>
      <c r="S28" s="33">
        <v>1.5</v>
      </c>
      <c r="T28" s="33" t="s">
        <v>327</v>
      </c>
      <c r="U28" s="33" t="s">
        <v>327</v>
      </c>
      <c r="V28" s="33" t="s">
        <v>327</v>
      </c>
      <c r="W28" s="33" t="s">
        <v>327</v>
      </c>
      <c r="X28" s="33" t="s">
        <v>328</v>
      </c>
      <c r="Y28" s="33" t="s">
        <v>328</v>
      </c>
    </row>
    <row r="29" spans="1:25" ht="12.75" customHeight="1" thickBot="1" x14ac:dyDescent="0.25">
      <c r="A29" s="8" t="s">
        <v>127</v>
      </c>
      <c r="C29" s="1" t="s">
        <v>225</v>
      </c>
      <c r="E29" s="13" t="s">
        <v>202</v>
      </c>
      <c r="G29" s="44">
        <v>150</v>
      </c>
      <c r="S29" s="33"/>
      <c r="T29" s="33"/>
      <c r="U29" s="33"/>
      <c r="V29" s="33"/>
      <c r="W29" s="33"/>
      <c r="X29" s="33"/>
      <c r="Y29" s="33"/>
    </row>
    <row r="30" spans="1:25" ht="12.75" customHeight="1" x14ac:dyDescent="0.2">
      <c r="A30" s="8" t="s">
        <v>128</v>
      </c>
      <c r="C30" s="2" t="s">
        <v>226</v>
      </c>
      <c r="E30" s="13" t="s">
        <v>203</v>
      </c>
      <c r="G30" s="45">
        <v>300</v>
      </c>
      <c r="L30" t="s">
        <v>305</v>
      </c>
      <c r="M30" t="s">
        <v>311</v>
      </c>
      <c r="N30" t="s">
        <v>312</v>
      </c>
      <c r="S30" s="33">
        <v>2</v>
      </c>
      <c r="T30" s="33" t="s">
        <v>327</v>
      </c>
      <c r="U30" s="33" t="s">
        <v>327</v>
      </c>
      <c r="V30" s="33" t="s">
        <v>327</v>
      </c>
      <c r="W30" s="33" t="s">
        <v>328</v>
      </c>
      <c r="X30" s="33" t="s">
        <v>328</v>
      </c>
      <c r="Y30" s="33" t="s">
        <v>329</v>
      </c>
    </row>
    <row r="31" spans="1:25" ht="12.75" customHeight="1" x14ac:dyDescent="0.2">
      <c r="A31" s="8" t="s">
        <v>129</v>
      </c>
      <c r="C31" s="3" t="s">
        <v>227</v>
      </c>
      <c r="E31" s="13" t="s">
        <v>204</v>
      </c>
      <c r="G31" s="45">
        <v>400</v>
      </c>
      <c r="S31" s="33"/>
      <c r="T31" s="33"/>
      <c r="U31" s="33"/>
      <c r="V31" s="33"/>
      <c r="W31" s="33"/>
      <c r="X31" s="33"/>
      <c r="Y31" s="33"/>
    </row>
    <row r="32" spans="1:25" ht="13.5" customHeight="1" thickBot="1" x14ac:dyDescent="0.25">
      <c r="A32" s="7" t="s">
        <v>130</v>
      </c>
      <c r="C32" s="3" t="s">
        <v>228</v>
      </c>
      <c r="E32" s="13" t="s">
        <v>205</v>
      </c>
      <c r="G32" s="45">
        <v>600</v>
      </c>
      <c r="L32">
        <v>150</v>
      </c>
      <c r="M32">
        <v>285</v>
      </c>
      <c r="N32">
        <v>425</v>
      </c>
      <c r="S32" s="33">
        <v>2.5</v>
      </c>
      <c r="T32" s="33" t="s">
        <v>327</v>
      </c>
      <c r="U32" s="33" t="s">
        <v>327</v>
      </c>
      <c r="V32" s="33" t="s">
        <v>328</v>
      </c>
      <c r="W32" s="33" t="s">
        <v>329</v>
      </c>
      <c r="X32" s="33" t="s">
        <v>329</v>
      </c>
      <c r="Y32" s="33" t="s">
        <v>330</v>
      </c>
    </row>
    <row r="33" spans="1:25" ht="12.75" customHeight="1" thickBot="1" x14ac:dyDescent="0.25">
      <c r="C33" s="4" t="s">
        <v>387</v>
      </c>
      <c r="E33" s="13" t="s">
        <v>206</v>
      </c>
      <c r="G33" s="45">
        <v>900</v>
      </c>
      <c r="S33" s="33"/>
      <c r="T33" s="33"/>
      <c r="U33" s="33"/>
      <c r="V33" s="33"/>
      <c r="W33" s="33"/>
      <c r="X33" s="33"/>
      <c r="Y33" s="33"/>
    </row>
    <row r="34" spans="1:25" ht="13.5" customHeight="1" thickBot="1" x14ac:dyDescent="0.25">
      <c r="A34" s="1" t="s">
        <v>214</v>
      </c>
      <c r="E34" s="13" t="s">
        <v>207</v>
      </c>
      <c r="G34" s="46">
        <v>1500</v>
      </c>
      <c r="L34">
        <v>300</v>
      </c>
      <c r="M34">
        <v>740</v>
      </c>
      <c r="N34">
        <v>1125</v>
      </c>
      <c r="S34" s="33">
        <v>3</v>
      </c>
      <c r="T34" s="33" t="s">
        <v>327</v>
      </c>
      <c r="U34" s="33" t="s">
        <v>327</v>
      </c>
      <c r="V34" s="33" t="s">
        <v>329</v>
      </c>
      <c r="W34" s="33" t="s">
        <v>330</v>
      </c>
      <c r="X34" s="33" t="s">
        <v>330</v>
      </c>
      <c r="Y34" s="33" t="s">
        <v>363</v>
      </c>
    </row>
    <row r="35" spans="1:25" ht="12.75" customHeight="1" thickBot="1" x14ac:dyDescent="0.25">
      <c r="A35" s="2" t="s">
        <v>210</v>
      </c>
      <c r="E35" s="13" t="s">
        <v>208</v>
      </c>
      <c r="G35" s="47">
        <v>2500</v>
      </c>
      <c r="S35" s="33"/>
      <c r="T35" s="33"/>
      <c r="U35" s="33"/>
      <c r="V35" s="33"/>
      <c r="W35" s="33"/>
      <c r="X35" s="33"/>
      <c r="Y35" s="33"/>
    </row>
    <row r="36" spans="1:25" ht="13.5" customHeight="1" x14ac:dyDescent="0.2">
      <c r="A36" s="3" t="s">
        <v>211</v>
      </c>
      <c r="E36" s="13" t="s">
        <v>209</v>
      </c>
      <c r="L36">
        <v>400</v>
      </c>
      <c r="M36">
        <v>990</v>
      </c>
      <c r="N36">
        <v>1500</v>
      </c>
      <c r="S36" s="33">
        <v>4</v>
      </c>
      <c r="T36" s="33" t="s">
        <v>327</v>
      </c>
      <c r="U36" s="33" t="s">
        <v>328</v>
      </c>
      <c r="V36" s="33" t="s">
        <v>330</v>
      </c>
      <c r="W36" s="33" t="s">
        <v>331</v>
      </c>
      <c r="X36" s="33" t="s">
        <v>331</v>
      </c>
      <c r="Y36" s="33" t="s">
        <v>332</v>
      </c>
    </row>
    <row r="37" spans="1:25" ht="12.75" customHeight="1" thickBot="1" x14ac:dyDescent="0.25">
      <c r="A37" s="3" t="s">
        <v>212</v>
      </c>
      <c r="E37" s="104" t="s">
        <v>1430</v>
      </c>
      <c r="S37" s="33"/>
      <c r="T37" s="33"/>
      <c r="U37" s="33"/>
      <c r="V37" s="33"/>
      <c r="W37" s="33"/>
      <c r="X37" s="33"/>
      <c r="Y37" s="33"/>
    </row>
    <row r="38" spans="1:25" ht="12.75" customHeight="1" x14ac:dyDescent="0.2">
      <c r="A38" s="3" t="s">
        <v>213</v>
      </c>
      <c r="G38" s="50" t="s">
        <v>384</v>
      </c>
      <c r="L38">
        <v>600</v>
      </c>
      <c r="M38">
        <v>1480</v>
      </c>
      <c r="N38">
        <v>2225</v>
      </c>
      <c r="S38" s="33">
        <v>6</v>
      </c>
      <c r="T38" s="33" t="s">
        <v>328</v>
      </c>
      <c r="U38" s="33" t="s">
        <v>330</v>
      </c>
      <c r="V38" s="33" t="s">
        <v>332</v>
      </c>
      <c r="W38" s="33" t="s">
        <v>335</v>
      </c>
      <c r="X38" s="33" t="s">
        <v>335</v>
      </c>
      <c r="Y38" s="33" t="s">
        <v>339</v>
      </c>
    </row>
    <row r="39" spans="1:25" ht="13.5" customHeight="1" x14ac:dyDescent="0.2">
      <c r="A39" s="3" t="s">
        <v>120</v>
      </c>
      <c r="G39" s="51">
        <v>1</v>
      </c>
      <c r="S39" s="33"/>
      <c r="T39" s="33"/>
      <c r="U39" s="33"/>
      <c r="V39" s="33"/>
      <c r="W39" s="33"/>
      <c r="X39" s="33"/>
      <c r="Y39" s="33"/>
    </row>
    <row r="40" spans="1:25" ht="13.5" customHeight="1" x14ac:dyDescent="0.2">
      <c r="A40" s="3" t="s">
        <v>121</v>
      </c>
      <c r="G40" s="51">
        <v>2</v>
      </c>
      <c r="L40">
        <v>900</v>
      </c>
      <c r="M40">
        <v>2160</v>
      </c>
      <c r="N40">
        <v>3350</v>
      </c>
      <c r="S40" s="33">
        <v>8</v>
      </c>
      <c r="T40" s="33" t="s">
        <v>329</v>
      </c>
      <c r="U40" s="33" t="s">
        <v>332</v>
      </c>
      <c r="V40" s="33" t="s">
        <v>335</v>
      </c>
      <c r="W40" s="33" t="s">
        <v>336</v>
      </c>
      <c r="X40" s="33" t="s">
        <v>341</v>
      </c>
      <c r="Y40" s="33" t="s">
        <v>342</v>
      </c>
    </row>
    <row r="41" spans="1:25" ht="12.75" customHeight="1" x14ac:dyDescent="0.2">
      <c r="A41" s="3" t="s">
        <v>215</v>
      </c>
      <c r="G41" s="51">
        <v>3</v>
      </c>
      <c r="S41" s="33"/>
      <c r="T41" s="33"/>
      <c r="U41" s="33"/>
      <c r="V41" s="33"/>
      <c r="W41" s="33"/>
      <c r="X41" s="33"/>
      <c r="Y41" s="33"/>
    </row>
    <row r="42" spans="1:25" ht="13.5" customHeight="1" thickBot="1" x14ac:dyDescent="0.25">
      <c r="A42" s="4" t="s">
        <v>122</v>
      </c>
      <c r="G42" s="132">
        <v>4</v>
      </c>
      <c r="L42">
        <v>1500</v>
      </c>
      <c r="M42">
        <v>3600</v>
      </c>
      <c r="N42">
        <v>5575</v>
      </c>
      <c r="S42" s="33">
        <v>10</v>
      </c>
      <c r="T42" s="33" t="s">
        <v>330</v>
      </c>
      <c r="U42" s="33" t="s">
        <v>334</v>
      </c>
      <c r="V42" s="33" t="s">
        <v>336</v>
      </c>
      <c r="W42" s="33" t="s">
        <v>337</v>
      </c>
      <c r="X42" s="33" t="s">
        <v>343</v>
      </c>
      <c r="Y42" s="33" t="s">
        <v>364</v>
      </c>
    </row>
    <row r="43" spans="1:25" ht="12.75" customHeight="1" thickBot="1" x14ac:dyDescent="0.25">
      <c r="G43" s="52" t="s">
        <v>387</v>
      </c>
      <c r="S43" s="33"/>
      <c r="T43" s="33"/>
      <c r="U43" s="33"/>
      <c r="V43" s="33"/>
      <c r="W43" s="33"/>
      <c r="X43" s="33"/>
      <c r="Y43" s="33"/>
    </row>
    <row r="44" spans="1:25" ht="12.75" customHeight="1" thickBot="1" x14ac:dyDescent="0.25">
      <c r="L44">
        <v>2500</v>
      </c>
      <c r="M44">
        <v>6000</v>
      </c>
      <c r="N44">
        <v>9275</v>
      </c>
      <c r="S44" s="33">
        <v>12</v>
      </c>
      <c r="T44" s="33" t="s">
        <v>331</v>
      </c>
      <c r="U44" s="33" t="s">
        <v>339</v>
      </c>
      <c r="V44" s="33" t="s">
        <v>342</v>
      </c>
      <c r="W44" s="33" t="s">
        <v>338</v>
      </c>
      <c r="X44" s="33" t="s">
        <v>357</v>
      </c>
      <c r="Y44" s="33" t="s">
        <v>347</v>
      </c>
    </row>
    <row r="45" spans="1:25" ht="13.5" customHeight="1" thickBot="1" x14ac:dyDescent="0.25">
      <c r="A45" s="1" t="s">
        <v>220</v>
      </c>
      <c r="G45" s="54" t="s">
        <v>314</v>
      </c>
      <c r="S45" s="33"/>
      <c r="T45" s="33"/>
      <c r="U45" s="33"/>
      <c r="V45" s="33"/>
      <c r="W45" s="33"/>
      <c r="X45" s="33"/>
      <c r="Y45" s="33"/>
    </row>
    <row r="46" spans="1:25" ht="13.5" thickBot="1" x14ac:dyDescent="0.25">
      <c r="A46" s="2" t="s">
        <v>221</v>
      </c>
      <c r="C46" s="62" t="s">
        <v>427</v>
      </c>
      <c r="E46" s="1" t="s">
        <v>229</v>
      </c>
      <c r="G46" s="53">
        <v>1</v>
      </c>
      <c r="S46" s="33">
        <v>14</v>
      </c>
      <c r="T46" s="33" t="s">
        <v>332</v>
      </c>
      <c r="U46" s="33" t="s">
        <v>340</v>
      </c>
      <c r="V46" s="33" t="s">
        <v>343</v>
      </c>
      <c r="W46" s="33" t="s">
        <v>344</v>
      </c>
      <c r="X46" s="33" t="s">
        <v>347</v>
      </c>
      <c r="Y46" s="33" t="s">
        <v>348</v>
      </c>
    </row>
    <row r="47" spans="1:25" x14ac:dyDescent="0.2">
      <c r="A47" s="3" t="s">
        <v>222</v>
      </c>
      <c r="C47" s="74" t="s">
        <v>1556</v>
      </c>
      <c r="E47" s="19" t="s">
        <v>230</v>
      </c>
      <c r="G47" s="51">
        <v>1.5</v>
      </c>
      <c r="S47" s="33"/>
      <c r="T47" s="33"/>
      <c r="U47" s="33"/>
      <c r="V47" s="33"/>
      <c r="W47" s="33"/>
      <c r="X47" s="33"/>
      <c r="Y47" s="33"/>
    </row>
    <row r="48" spans="1:25" x14ac:dyDescent="0.2">
      <c r="A48" s="3" t="s">
        <v>223</v>
      </c>
      <c r="C48" s="75" t="s">
        <v>1557</v>
      </c>
      <c r="E48" s="20" t="s">
        <v>231</v>
      </c>
      <c r="G48" s="51">
        <v>2</v>
      </c>
      <c r="L48" s="62" t="s">
        <v>391</v>
      </c>
      <c r="M48" s="62" t="s">
        <v>428</v>
      </c>
      <c r="S48" s="33">
        <v>16</v>
      </c>
      <c r="T48" s="33" t="s">
        <v>333</v>
      </c>
      <c r="U48" s="33" t="s">
        <v>341</v>
      </c>
      <c r="V48" s="33" t="s">
        <v>338</v>
      </c>
      <c r="W48" s="56">
        <v>1.875</v>
      </c>
      <c r="X48" s="33" t="s">
        <v>358</v>
      </c>
      <c r="Y48" s="33" t="s">
        <v>365</v>
      </c>
    </row>
    <row r="49" spans="1:25" ht="13.5" thickBot="1" x14ac:dyDescent="0.25">
      <c r="A49" s="4" t="s">
        <v>224</v>
      </c>
      <c r="C49" s="75" t="s">
        <v>1558</v>
      </c>
      <c r="E49" s="20" t="s">
        <v>232</v>
      </c>
      <c r="G49" s="51">
        <v>2.5</v>
      </c>
      <c r="L49" s="62" t="s">
        <v>200</v>
      </c>
      <c r="M49" s="49">
        <v>24000</v>
      </c>
      <c r="S49" s="33"/>
      <c r="T49" s="33"/>
      <c r="U49" s="33"/>
      <c r="V49" s="33"/>
      <c r="W49" s="33"/>
      <c r="X49" s="33"/>
      <c r="Y49" s="33"/>
    </row>
    <row r="50" spans="1:25" x14ac:dyDescent="0.2">
      <c r="C50" s="75" t="s">
        <v>1559</v>
      </c>
      <c r="E50" s="20" t="s">
        <v>233</v>
      </c>
      <c r="G50" s="51">
        <v>3</v>
      </c>
      <c r="L50" s="62" t="s">
        <v>1567</v>
      </c>
      <c r="M50" s="49">
        <v>25000</v>
      </c>
      <c r="S50" s="33">
        <v>18</v>
      </c>
      <c r="T50" s="33" t="s">
        <v>334</v>
      </c>
      <c r="U50" s="33" t="s">
        <v>342</v>
      </c>
      <c r="V50" s="33" t="s">
        <v>347</v>
      </c>
      <c r="W50" s="33" t="s">
        <v>352</v>
      </c>
      <c r="X50" s="33" t="s">
        <v>359</v>
      </c>
      <c r="Y50" s="33" t="s">
        <v>346</v>
      </c>
    </row>
    <row r="51" spans="1:25" ht="13.5" thickBot="1" x14ac:dyDescent="0.25">
      <c r="C51" s="76" t="s">
        <v>1560</v>
      </c>
      <c r="E51" s="20" t="s">
        <v>971</v>
      </c>
      <c r="G51" s="51">
        <v>4</v>
      </c>
      <c r="L51" s="62" t="s">
        <v>392</v>
      </c>
      <c r="M51" s="49">
        <v>30000</v>
      </c>
      <c r="S51" s="33"/>
      <c r="T51" s="33"/>
      <c r="U51" s="33"/>
      <c r="V51" s="33"/>
      <c r="W51" s="33"/>
      <c r="X51" s="33"/>
      <c r="Y51" s="33"/>
    </row>
    <row r="52" spans="1:25" x14ac:dyDescent="0.2">
      <c r="E52" s="20" t="s">
        <v>245</v>
      </c>
      <c r="G52" s="51">
        <v>6</v>
      </c>
      <c r="L52" s="62" t="s">
        <v>393</v>
      </c>
      <c r="M52" s="49">
        <v>35000</v>
      </c>
      <c r="S52" s="33">
        <v>20</v>
      </c>
      <c r="T52" s="33" t="s">
        <v>335</v>
      </c>
      <c r="U52" s="33" t="s">
        <v>343</v>
      </c>
      <c r="V52" s="33" t="s">
        <v>348</v>
      </c>
      <c r="W52" s="33" t="s">
        <v>353</v>
      </c>
      <c r="X52" s="33" t="s">
        <v>360</v>
      </c>
      <c r="Y52" s="33" t="s">
        <v>366</v>
      </c>
    </row>
    <row r="53" spans="1:25" ht="13.5" thickBot="1" x14ac:dyDescent="0.25">
      <c r="E53" s="20" t="s">
        <v>246</v>
      </c>
      <c r="G53" s="51">
        <v>8</v>
      </c>
      <c r="L53" s="62" t="s">
        <v>394</v>
      </c>
      <c r="M53" s="49">
        <v>42000</v>
      </c>
      <c r="S53" s="33"/>
      <c r="T53" s="33"/>
      <c r="U53" s="33"/>
      <c r="V53" s="33"/>
      <c r="W53" s="33"/>
      <c r="X53" s="33"/>
      <c r="Y53" s="33"/>
    </row>
    <row r="54" spans="1:25" x14ac:dyDescent="0.2">
      <c r="A54" s="59" t="s">
        <v>385</v>
      </c>
      <c r="E54" s="20" t="s">
        <v>237</v>
      </c>
      <c r="G54" s="51">
        <v>10</v>
      </c>
      <c r="L54" s="62" t="s">
        <v>1568</v>
      </c>
      <c r="M54" s="49">
        <v>46000</v>
      </c>
      <c r="S54" s="33">
        <v>24</v>
      </c>
      <c r="T54" s="33" t="s">
        <v>336</v>
      </c>
      <c r="U54" s="33" t="s">
        <v>344</v>
      </c>
      <c r="V54" s="33" t="s">
        <v>349</v>
      </c>
      <c r="W54" s="33" t="s">
        <v>354</v>
      </c>
      <c r="X54" s="55">
        <v>2.9375</v>
      </c>
      <c r="Y54" s="33" t="s">
        <v>367</v>
      </c>
    </row>
    <row r="55" spans="1:25" x14ac:dyDescent="0.2">
      <c r="A55" s="57" t="s">
        <v>1530</v>
      </c>
      <c r="E55" s="20" t="s">
        <v>234</v>
      </c>
      <c r="G55" s="51">
        <v>12</v>
      </c>
      <c r="L55" s="62" t="s">
        <v>395</v>
      </c>
      <c r="M55" s="49">
        <v>52000</v>
      </c>
      <c r="S55" s="33"/>
      <c r="T55" s="33"/>
      <c r="U55" s="33"/>
      <c r="V55" s="33"/>
      <c r="W55" s="33"/>
      <c r="X55" s="33"/>
      <c r="Y55" s="33"/>
    </row>
    <row r="56" spans="1:25" x14ac:dyDescent="0.2">
      <c r="A56" s="57">
        <v>300</v>
      </c>
      <c r="E56" s="114" t="s">
        <v>1093</v>
      </c>
      <c r="G56" s="51">
        <v>14</v>
      </c>
      <c r="L56" s="62" t="s">
        <v>1569</v>
      </c>
      <c r="M56" s="49">
        <v>56000</v>
      </c>
      <c r="S56" s="33">
        <v>30</v>
      </c>
      <c r="T56" s="33" t="s">
        <v>337</v>
      </c>
      <c r="U56" s="33" t="s">
        <v>345</v>
      </c>
      <c r="V56" s="33" t="s">
        <v>350</v>
      </c>
      <c r="W56" s="33" t="s">
        <v>355</v>
      </c>
      <c r="X56" s="33" t="s">
        <v>361</v>
      </c>
      <c r="Y56" s="33" t="s">
        <v>368</v>
      </c>
    </row>
    <row r="57" spans="1:25" ht="13.5" thickBot="1" x14ac:dyDescent="0.25">
      <c r="A57" s="57">
        <v>350</v>
      </c>
      <c r="C57" s="1" t="s">
        <v>434</v>
      </c>
      <c r="E57" s="20" t="s">
        <v>241</v>
      </c>
      <c r="G57" s="51">
        <v>16</v>
      </c>
      <c r="L57" s="62" t="s">
        <v>396</v>
      </c>
      <c r="M57" s="49">
        <v>60000</v>
      </c>
      <c r="S57" s="33"/>
      <c r="T57" s="33"/>
      <c r="U57" s="33"/>
      <c r="V57" s="33"/>
      <c r="W57" s="33"/>
      <c r="X57" s="33"/>
      <c r="Y57" s="33"/>
    </row>
    <row r="58" spans="1:25" x14ac:dyDescent="0.2">
      <c r="A58" s="57">
        <v>400</v>
      </c>
      <c r="C58" s="83">
        <v>0.72</v>
      </c>
      <c r="E58" s="20" t="s">
        <v>972</v>
      </c>
      <c r="G58" s="51">
        <v>18</v>
      </c>
      <c r="S58" s="33">
        <v>36</v>
      </c>
      <c r="T58" s="33" t="s">
        <v>338</v>
      </c>
      <c r="U58" s="33" t="s">
        <v>346</v>
      </c>
      <c r="V58" s="33" t="s">
        <v>351</v>
      </c>
      <c r="W58" s="33" t="s">
        <v>356</v>
      </c>
      <c r="X58" s="33" t="s">
        <v>362</v>
      </c>
      <c r="Y58" s="33" t="s">
        <v>369</v>
      </c>
    </row>
    <row r="59" spans="1:25" ht="13.5" thickBot="1" x14ac:dyDescent="0.25">
      <c r="A59" s="58">
        <v>450</v>
      </c>
      <c r="C59" s="84">
        <v>0.6</v>
      </c>
      <c r="E59" s="20" t="s">
        <v>240</v>
      </c>
      <c r="G59" s="51">
        <v>20</v>
      </c>
    </row>
    <row r="60" spans="1:25" x14ac:dyDescent="0.2">
      <c r="C60" s="84">
        <v>0.5</v>
      </c>
      <c r="E60" s="20" t="s">
        <v>239</v>
      </c>
      <c r="G60" s="51">
        <v>24</v>
      </c>
    </row>
    <row r="61" spans="1:25" ht="13.5" thickBot="1" x14ac:dyDescent="0.25">
      <c r="C61" s="85">
        <v>0.4</v>
      </c>
      <c r="E61" s="20" t="s">
        <v>238</v>
      </c>
      <c r="G61" s="51">
        <v>30</v>
      </c>
    </row>
    <row r="62" spans="1:25" ht="13.5" thickBot="1" x14ac:dyDescent="0.25">
      <c r="A62" s="5" t="s">
        <v>388</v>
      </c>
      <c r="E62" s="20" t="s">
        <v>242</v>
      </c>
      <c r="G62" s="52">
        <v>36</v>
      </c>
    </row>
    <row r="63" spans="1:25" ht="13.5" thickBot="1" x14ac:dyDescent="0.25">
      <c r="A63" s="6" t="s">
        <v>389</v>
      </c>
      <c r="E63" s="104" t="s">
        <v>236</v>
      </c>
    </row>
    <row r="64" spans="1:25" x14ac:dyDescent="0.2">
      <c r="A64" s="8" t="s">
        <v>121</v>
      </c>
    </row>
    <row r="65" spans="1:13" ht="13.5" thickBot="1" x14ac:dyDescent="0.25">
      <c r="A65" s="8" t="s">
        <v>120</v>
      </c>
      <c r="C65" s="5" t="s">
        <v>298</v>
      </c>
    </row>
    <row r="66" spans="1:13" ht="13.5" thickBot="1" x14ac:dyDescent="0.25">
      <c r="A66" s="7" t="s">
        <v>215</v>
      </c>
      <c r="C66" s="2">
        <v>1.1000000000000001</v>
      </c>
    </row>
    <row r="67" spans="1:13" x14ac:dyDescent="0.2">
      <c r="C67" s="3">
        <v>1.25</v>
      </c>
    </row>
    <row r="68" spans="1:13" x14ac:dyDescent="0.2">
      <c r="C68" s="3">
        <v>1.4</v>
      </c>
    </row>
    <row r="69" spans="1:13" ht="13.5" thickBot="1" x14ac:dyDescent="0.25">
      <c r="A69" s="5" t="s">
        <v>391</v>
      </c>
      <c r="C69" s="4">
        <v>1.5</v>
      </c>
      <c r="L69" t="s">
        <v>273</v>
      </c>
      <c r="M69" t="s">
        <v>274</v>
      </c>
    </row>
    <row r="70" spans="1:13" x14ac:dyDescent="0.2">
      <c r="A70" s="6" t="s">
        <v>200</v>
      </c>
      <c r="L70" s="33" t="s">
        <v>409</v>
      </c>
      <c r="M70" s="73">
        <v>1</v>
      </c>
    </row>
    <row r="71" spans="1:13" x14ac:dyDescent="0.2">
      <c r="A71" s="8" t="s">
        <v>1567</v>
      </c>
      <c r="L71" s="33"/>
      <c r="M71" s="73"/>
    </row>
    <row r="72" spans="1:13" ht="13.5" thickBot="1" x14ac:dyDescent="0.25">
      <c r="A72" s="8" t="s">
        <v>392</v>
      </c>
      <c r="C72" s="5" t="s">
        <v>1007</v>
      </c>
      <c r="G72" t="s">
        <v>408</v>
      </c>
      <c r="L72" s="33" t="s">
        <v>410</v>
      </c>
      <c r="M72" s="73">
        <v>1</v>
      </c>
    </row>
    <row r="73" spans="1:13" x14ac:dyDescent="0.2">
      <c r="A73" s="8" t="s">
        <v>393</v>
      </c>
      <c r="C73" s="2" t="s">
        <v>217</v>
      </c>
      <c r="G73" t="s">
        <v>409</v>
      </c>
      <c r="L73" s="33" t="s">
        <v>411</v>
      </c>
      <c r="M73" s="73">
        <v>0.6</v>
      </c>
    </row>
    <row r="74" spans="1:13" x14ac:dyDescent="0.2">
      <c r="A74" s="8" t="s">
        <v>394</v>
      </c>
      <c r="C74" s="3" t="s">
        <v>218</v>
      </c>
      <c r="G74" t="s">
        <v>410</v>
      </c>
      <c r="L74" s="33" t="s">
        <v>412</v>
      </c>
      <c r="M74" s="73">
        <v>1</v>
      </c>
    </row>
    <row r="75" spans="1:13" x14ac:dyDescent="0.2">
      <c r="A75" s="8" t="s">
        <v>1568</v>
      </c>
      <c r="C75" s="3" t="s">
        <v>219</v>
      </c>
      <c r="G75" t="s">
        <v>411</v>
      </c>
      <c r="L75" s="33" t="s">
        <v>413</v>
      </c>
      <c r="M75" s="73">
        <v>1</v>
      </c>
    </row>
    <row r="76" spans="1:13" ht="13.5" thickBot="1" x14ac:dyDescent="0.25">
      <c r="A76" s="8" t="s">
        <v>395</v>
      </c>
      <c r="C76" s="7" t="s">
        <v>113</v>
      </c>
      <c r="G76" t="s">
        <v>412</v>
      </c>
      <c r="L76" s="33" t="s">
        <v>414</v>
      </c>
      <c r="M76" s="73">
        <v>1</v>
      </c>
    </row>
    <row r="77" spans="1:13" x14ac:dyDescent="0.2">
      <c r="A77" s="8" t="s">
        <v>1569</v>
      </c>
      <c r="G77" t="s">
        <v>413</v>
      </c>
      <c r="L77" s="33" t="s">
        <v>415</v>
      </c>
      <c r="M77" s="73">
        <v>1</v>
      </c>
    </row>
    <row r="78" spans="1:13" x14ac:dyDescent="0.2">
      <c r="A78" s="8" t="s">
        <v>396</v>
      </c>
      <c r="G78" t="s">
        <v>414</v>
      </c>
      <c r="L78" s="33" t="s">
        <v>416</v>
      </c>
      <c r="M78" s="73">
        <v>1</v>
      </c>
    </row>
    <row r="79" spans="1:13" x14ac:dyDescent="0.2">
      <c r="A79" s="8" t="s">
        <v>1449</v>
      </c>
      <c r="G79" t="s">
        <v>415</v>
      </c>
      <c r="L79" s="33" t="s">
        <v>417</v>
      </c>
      <c r="M79" s="73">
        <v>1</v>
      </c>
    </row>
    <row r="80" spans="1:13" x14ac:dyDescent="0.2">
      <c r="A80" s="3" t="s">
        <v>1033</v>
      </c>
      <c r="C80" s="1" t="s">
        <v>1036</v>
      </c>
      <c r="G80" t="s">
        <v>416</v>
      </c>
      <c r="L80" s="33" t="s">
        <v>418</v>
      </c>
      <c r="M80" s="73">
        <v>1</v>
      </c>
    </row>
    <row r="81" spans="1:13" ht="13.5" thickBot="1" x14ac:dyDescent="0.25">
      <c r="A81" s="4" t="s">
        <v>1034</v>
      </c>
      <c r="C81" s="149" t="s">
        <v>1450</v>
      </c>
      <c r="G81" t="s">
        <v>417</v>
      </c>
      <c r="L81" s="33" t="s">
        <v>419</v>
      </c>
      <c r="M81" s="73">
        <v>1</v>
      </c>
    </row>
    <row r="82" spans="1:13" x14ac:dyDescent="0.2">
      <c r="C82" s="149" t="s">
        <v>1451</v>
      </c>
      <c r="G82" t="s">
        <v>418</v>
      </c>
      <c r="L82" s="33" t="s">
        <v>420</v>
      </c>
      <c r="M82" s="73">
        <v>1</v>
      </c>
    </row>
    <row r="83" spans="1:13" ht="15" x14ac:dyDescent="0.25">
      <c r="C83" s="150" t="s">
        <v>1452</v>
      </c>
      <c r="G83" t="s">
        <v>419</v>
      </c>
      <c r="L83" s="33" t="s">
        <v>421</v>
      </c>
      <c r="M83" s="73">
        <v>1</v>
      </c>
    </row>
    <row r="84" spans="1:13" ht="15.75" thickBot="1" x14ac:dyDescent="0.3">
      <c r="A84" s="62" t="s">
        <v>400</v>
      </c>
      <c r="C84" s="150" t="s">
        <v>1037</v>
      </c>
      <c r="G84" t="s">
        <v>420</v>
      </c>
      <c r="L84" s="33" t="s">
        <v>422</v>
      </c>
      <c r="M84" s="73">
        <v>1</v>
      </c>
    </row>
    <row r="85" spans="1:13" ht="15" x14ac:dyDescent="0.25">
      <c r="A85" s="6" t="s">
        <v>201</v>
      </c>
      <c r="C85" s="150" t="s">
        <v>1453</v>
      </c>
      <c r="G85" t="s">
        <v>421</v>
      </c>
      <c r="L85" s="33" t="s">
        <v>423</v>
      </c>
      <c r="M85" s="73">
        <v>0.6</v>
      </c>
    </row>
    <row r="86" spans="1:13" ht="15" x14ac:dyDescent="0.25">
      <c r="A86" s="3">
        <v>1941</v>
      </c>
      <c r="C86" s="150" t="s">
        <v>1038</v>
      </c>
      <c r="G86" t="s">
        <v>422</v>
      </c>
      <c r="L86" s="33" t="s">
        <v>424</v>
      </c>
      <c r="M86" s="73">
        <v>0.8</v>
      </c>
    </row>
    <row r="87" spans="1:13" ht="15" x14ac:dyDescent="0.25">
      <c r="A87" s="3">
        <v>1942</v>
      </c>
      <c r="C87" s="150" t="s">
        <v>1039</v>
      </c>
      <c r="G87" t="s">
        <v>423</v>
      </c>
      <c r="L87" s="33" t="s">
        <v>425</v>
      </c>
      <c r="M87" s="73">
        <v>0.6</v>
      </c>
    </row>
    <row r="88" spans="1:13" ht="15" x14ac:dyDescent="0.25">
      <c r="A88" s="3">
        <v>1943</v>
      </c>
      <c r="C88" s="150" t="s">
        <v>1040</v>
      </c>
      <c r="G88" t="s">
        <v>424</v>
      </c>
    </row>
    <row r="89" spans="1:13" ht="15" x14ac:dyDescent="0.25">
      <c r="A89" s="3">
        <v>1944</v>
      </c>
      <c r="C89" s="150" t="s">
        <v>1041</v>
      </c>
      <c r="G89" t="s">
        <v>425</v>
      </c>
    </row>
    <row r="90" spans="1:13" ht="15" x14ac:dyDescent="0.25">
      <c r="A90" s="3">
        <v>1945</v>
      </c>
      <c r="C90" s="150" t="s">
        <v>1042</v>
      </c>
    </row>
    <row r="91" spans="1:13" ht="15" x14ac:dyDescent="0.25">
      <c r="A91" s="3">
        <v>1946</v>
      </c>
      <c r="C91" s="150" t="s">
        <v>1043</v>
      </c>
    </row>
    <row r="92" spans="1:13" ht="15" x14ac:dyDescent="0.25">
      <c r="A92" s="3">
        <v>1947</v>
      </c>
      <c r="C92" s="150" t="s">
        <v>1044</v>
      </c>
    </row>
    <row r="93" spans="1:13" ht="15" x14ac:dyDescent="0.25">
      <c r="A93" s="3">
        <v>1948</v>
      </c>
      <c r="C93" s="150" t="s">
        <v>1045</v>
      </c>
    </row>
    <row r="94" spans="1:13" ht="15" x14ac:dyDescent="0.25">
      <c r="A94" s="3">
        <v>1949</v>
      </c>
      <c r="C94" s="150" t="s">
        <v>1046</v>
      </c>
    </row>
    <row r="95" spans="1:13" ht="15" x14ac:dyDescent="0.25">
      <c r="A95" s="3">
        <v>1950</v>
      </c>
      <c r="C95" s="150" t="s">
        <v>1047</v>
      </c>
    </row>
    <row r="96" spans="1:13" ht="15" x14ac:dyDescent="0.25">
      <c r="A96" s="3">
        <v>1951</v>
      </c>
      <c r="C96" s="150" t="s">
        <v>1454</v>
      </c>
    </row>
    <row r="97" spans="1:3" ht="15" x14ac:dyDescent="0.25">
      <c r="A97" s="3">
        <v>1952</v>
      </c>
      <c r="C97" s="150" t="s">
        <v>1048</v>
      </c>
    </row>
    <row r="98" spans="1:3" ht="15" x14ac:dyDescent="0.25">
      <c r="A98" s="3">
        <v>1953</v>
      </c>
      <c r="C98" s="150" t="s">
        <v>1049</v>
      </c>
    </row>
    <row r="99" spans="1:3" ht="15" x14ac:dyDescent="0.25">
      <c r="A99" s="3">
        <v>1954</v>
      </c>
      <c r="C99" s="150" t="s">
        <v>1050</v>
      </c>
    </row>
    <row r="100" spans="1:3" ht="15" x14ac:dyDescent="0.25">
      <c r="A100" s="3">
        <v>1955</v>
      </c>
      <c r="C100" s="150" t="s">
        <v>1051</v>
      </c>
    </row>
    <row r="101" spans="1:3" ht="15" x14ac:dyDescent="0.25">
      <c r="A101" s="3">
        <v>1956</v>
      </c>
      <c r="C101" s="150" t="s">
        <v>1455</v>
      </c>
    </row>
    <row r="102" spans="1:3" ht="15" x14ac:dyDescent="0.25">
      <c r="A102" s="3">
        <v>1957</v>
      </c>
      <c r="C102" s="150" t="s">
        <v>1456</v>
      </c>
    </row>
    <row r="103" spans="1:3" ht="15" x14ac:dyDescent="0.25">
      <c r="A103" s="3">
        <v>1958</v>
      </c>
      <c r="C103" s="150" t="s">
        <v>1457</v>
      </c>
    </row>
    <row r="104" spans="1:3" ht="15" x14ac:dyDescent="0.25">
      <c r="A104" s="3">
        <v>1959</v>
      </c>
      <c r="C104" s="150" t="s">
        <v>1458</v>
      </c>
    </row>
    <row r="105" spans="1:3" ht="15" x14ac:dyDescent="0.25">
      <c r="A105" s="3">
        <v>1960</v>
      </c>
      <c r="C105" s="150" t="s">
        <v>1052</v>
      </c>
    </row>
    <row r="106" spans="1:3" ht="15" x14ac:dyDescent="0.25">
      <c r="A106" s="3">
        <v>1961</v>
      </c>
      <c r="C106" s="150" t="s">
        <v>1053</v>
      </c>
    </row>
    <row r="107" spans="1:3" ht="15" x14ac:dyDescent="0.25">
      <c r="A107" s="3">
        <v>1962</v>
      </c>
      <c r="C107" s="150" t="s">
        <v>1054</v>
      </c>
    </row>
    <row r="108" spans="1:3" ht="15" x14ac:dyDescent="0.25">
      <c r="A108" s="3">
        <v>1963</v>
      </c>
      <c r="C108" s="150" t="s">
        <v>1055</v>
      </c>
    </row>
    <row r="109" spans="1:3" ht="15" x14ac:dyDescent="0.25">
      <c r="A109" s="3">
        <v>1964</v>
      </c>
      <c r="C109" s="150" t="s">
        <v>1056</v>
      </c>
    </row>
    <row r="110" spans="1:3" ht="15" x14ac:dyDescent="0.25">
      <c r="A110" s="3">
        <v>1965</v>
      </c>
      <c r="C110" s="150" t="s">
        <v>1459</v>
      </c>
    </row>
    <row r="111" spans="1:3" ht="15" x14ac:dyDescent="0.25">
      <c r="A111" s="3">
        <v>1966</v>
      </c>
      <c r="C111" s="150" t="s">
        <v>1057</v>
      </c>
    </row>
    <row r="112" spans="1:3" ht="15" x14ac:dyDescent="0.25">
      <c r="A112" s="3">
        <v>1967</v>
      </c>
      <c r="C112" s="150" t="s">
        <v>1058</v>
      </c>
    </row>
    <row r="113" spans="1:3" ht="15" x14ac:dyDescent="0.25">
      <c r="A113" s="3">
        <v>1968</v>
      </c>
      <c r="C113" s="150" t="s">
        <v>1059</v>
      </c>
    </row>
    <row r="114" spans="1:3" ht="15" x14ac:dyDescent="0.25">
      <c r="A114" s="3">
        <v>1969</v>
      </c>
      <c r="C114" s="150" t="s">
        <v>1060</v>
      </c>
    </row>
    <row r="115" spans="1:3" ht="15" x14ac:dyDescent="0.25">
      <c r="A115" s="3">
        <v>1970</v>
      </c>
      <c r="C115" s="150" t="s">
        <v>1061</v>
      </c>
    </row>
    <row r="116" spans="1:3" ht="15" x14ac:dyDescent="0.25">
      <c r="A116" s="3">
        <v>1971</v>
      </c>
      <c r="C116" s="150" t="s">
        <v>1062</v>
      </c>
    </row>
    <row r="117" spans="1:3" ht="15" x14ac:dyDescent="0.25">
      <c r="A117" s="3">
        <v>1972</v>
      </c>
      <c r="C117" s="150" t="s">
        <v>1063</v>
      </c>
    </row>
    <row r="118" spans="1:3" ht="15" x14ac:dyDescent="0.25">
      <c r="A118" s="3">
        <v>1973</v>
      </c>
      <c r="C118" s="150" t="s">
        <v>1064</v>
      </c>
    </row>
    <row r="119" spans="1:3" ht="15" x14ac:dyDescent="0.25">
      <c r="A119" s="3">
        <v>1974</v>
      </c>
      <c r="C119" s="150" t="s">
        <v>1065</v>
      </c>
    </row>
    <row r="120" spans="1:3" ht="15" x14ac:dyDescent="0.25">
      <c r="A120" s="3">
        <v>1975</v>
      </c>
      <c r="C120" s="150" t="s">
        <v>1066</v>
      </c>
    </row>
    <row r="121" spans="1:3" ht="15" x14ac:dyDescent="0.25">
      <c r="A121" s="3">
        <v>1976</v>
      </c>
      <c r="C121" s="150" t="s">
        <v>1067</v>
      </c>
    </row>
    <row r="122" spans="1:3" ht="15" x14ac:dyDescent="0.25">
      <c r="A122" s="3">
        <v>1977</v>
      </c>
      <c r="C122" s="150" t="s">
        <v>1068</v>
      </c>
    </row>
    <row r="123" spans="1:3" ht="15" x14ac:dyDescent="0.25">
      <c r="A123" s="3">
        <v>1978</v>
      </c>
      <c r="C123" s="150" t="s">
        <v>1069</v>
      </c>
    </row>
    <row r="124" spans="1:3" ht="15" x14ac:dyDescent="0.25">
      <c r="A124" s="3">
        <v>1979</v>
      </c>
      <c r="C124" s="150" t="s">
        <v>1070</v>
      </c>
    </row>
    <row r="125" spans="1:3" ht="15" x14ac:dyDescent="0.25">
      <c r="A125" s="3">
        <v>1980</v>
      </c>
      <c r="C125" s="150" t="s">
        <v>1071</v>
      </c>
    </row>
    <row r="126" spans="1:3" ht="15" x14ac:dyDescent="0.25">
      <c r="A126" s="3">
        <v>1981</v>
      </c>
      <c r="C126" s="150" t="s">
        <v>1460</v>
      </c>
    </row>
    <row r="127" spans="1:3" ht="15" x14ac:dyDescent="0.25">
      <c r="A127" s="3">
        <v>1982</v>
      </c>
      <c r="C127" s="150" t="s">
        <v>1072</v>
      </c>
    </row>
    <row r="128" spans="1:3" ht="15" x14ac:dyDescent="0.25">
      <c r="A128" s="3">
        <v>1983</v>
      </c>
      <c r="C128" s="150" t="s">
        <v>1073</v>
      </c>
    </row>
    <row r="129" spans="1:1" x14ac:dyDescent="0.2">
      <c r="A129" s="3">
        <v>1984</v>
      </c>
    </row>
    <row r="130" spans="1:1" x14ac:dyDescent="0.2">
      <c r="A130" s="3">
        <v>1985</v>
      </c>
    </row>
    <row r="131" spans="1:1" x14ac:dyDescent="0.2">
      <c r="A131" s="3">
        <v>1986</v>
      </c>
    </row>
    <row r="132" spans="1:1" x14ac:dyDescent="0.2">
      <c r="A132" s="3">
        <v>1987</v>
      </c>
    </row>
    <row r="133" spans="1:1" x14ac:dyDescent="0.2">
      <c r="A133" s="3">
        <v>1988</v>
      </c>
    </row>
    <row r="134" spans="1:1" x14ac:dyDescent="0.2">
      <c r="A134" s="3">
        <v>1989</v>
      </c>
    </row>
    <row r="135" spans="1:1" x14ac:dyDescent="0.2">
      <c r="A135" s="3">
        <v>1990</v>
      </c>
    </row>
    <row r="136" spans="1:1" x14ac:dyDescent="0.2">
      <c r="A136" s="3">
        <v>1991</v>
      </c>
    </row>
    <row r="137" spans="1:1" x14ac:dyDescent="0.2">
      <c r="A137" s="3">
        <v>1992</v>
      </c>
    </row>
    <row r="138" spans="1:1" x14ac:dyDescent="0.2">
      <c r="A138" s="3">
        <v>1993</v>
      </c>
    </row>
    <row r="139" spans="1:1" x14ac:dyDescent="0.2">
      <c r="A139" s="3">
        <v>1994</v>
      </c>
    </row>
    <row r="140" spans="1:1" x14ac:dyDescent="0.2">
      <c r="A140" s="3">
        <v>1995</v>
      </c>
    </row>
    <row r="141" spans="1:1" x14ac:dyDescent="0.2">
      <c r="A141" s="3">
        <v>1996</v>
      </c>
    </row>
    <row r="142" spans="1:1" x14ac:dyDescent="0.2">
      <c r="A142" s="3">
        <v>1997</v>
      </c>
    </row>
    <row r="143" spans="1:1" x14ac:dyDescent="0.2">
      <c r="A143" s="3">
        <v>1998</v>
      </c>
    </row>
    <row r="144" spans="1:1" x14ac:dyDescent="0.2">
      <c r="A144" s="3">
        <v>1999</v>
      </c>
    </row>
    <row r="145" spans="1:1" x14ac:dyDescent="0.2">
      <c r="A145" s="3">
        <v>2000</v>
      </c>
    </row>
    <row r="146" spans="1:1" x14ac:dyDescent="0.2">
      <c r="A146" s="3">
        <v>2001</v>
      </c>
    </row>
    <row r="147" spans="1:1" x14ac:dyDescent="0.2">
      <c r="A147" s="3">
        <v>2002</v>
      </c>
    </row>
    <row r="148" spans="1:1" x14ac:dyDescent="0.2">
      <c r="A148" s="3">
        <v>2003</v>
      </c>
    </row>
    <row r="149" spans="1:1" x14ac:dyDescent="0.2">
      <c r="A149" s="3">
        <v>2004</v>
      </c>
    </row>
    <row r="150" spans="1:1" x14ac:dyDescent="0.2">
      <c r="A150" s="3">
        <v>2005</v>
      </c>
    </row>
    <row r="151" spans="1:1" x14ac:dyDescent="0.2">
      <c r="A151" s="3">
        <v>2006</v>
      </c>
    </row>
    <row r="152" spans="1:1" x14ac:dyDescent="0.2">
      <c r="A152" s="3">
        <v>2007</v>
      </c>
    </row>
    <row r="153" spans="1:1" x14ac:dyDescent="0.2">
      <c r="A153" s="3">
        <v>2008</v>
      </c>
    </row>
    <row r="154" spans="1:1" x14ac:dyDescent="0.2">
      <c r="A154" s="3">
        <v>2009</v>
      </c>
    </row>
    <row r="155" spans="1:1" x14ac:dyDescent="0.2">
      <c r="A155" s="3">
        <v>2010</v>
      </c>
    </row>
    <row r="156" spans="1:1" x14ac:dyDescent="0.2">
      <c r="A156" s="3">
        <v>2011</v>
      </c>
    </row>
    <row r="157" spans="1:1" x14ac:dyDescent="0.2">
      <c r="A157" s="3">
        <v>2012</v>
      </c>
    </row>
    <row r="158" spans="1:1" x14ac:dyDescent="0.2">
      <c r="A158" s="3">
        <v>2013</v>
      </c>
    </row>
    <row r="159" spans="1:1" x14ac:dyDescent="0.2">
      <c r="A159" s="3">
        <v>2014</v>
      </c>
    </row>
    <row r="160" spans="1:1" x14ac:dyDescent="0.2">
      <c r="A160" s="3">
        <v>2015</v>
      </c>
    </row>
    <row r="161" spans="1:1" x14ac:dyDescent="0.2">
      <c r="A161" s="3">
        <v>2016</v>
      </c>
    </row>
    <row r="162" spans="1:1" x14ac:dyDescent="0.2">
      <c r="A162" s="3">
        <v>2017</v>
      </c>
    </row>
    <row r="163" spans="1:1" x14ac:dyDescent="0.2">
      <c r="A163" s="3">
        <v>2018</v>
      </c>
    </row>
    <row r="164" spans="1:1" x14ac:dyDescent="0.2">
      <c r="A164" s="3">
        <v>2019</v>
      </c>
    </row>
    <row r="165" spans="1:1" ht="13.5" thickBot="1" x14ac:dyDescent="0.25">
      <c r="A165" s="4">
        <v>2020</v>
      </c>
    </row>
    <row r="166" spans="1:1" x14ac:dyDescent="0.2">
      <c r="A166" s="3">
        <v>2021</v>
      </c>
    </row>
    <row r="167" spans="1:1" x14ac:dyDescent="0.2">
      <c r="A167" s="3">
        <v>2022</v>
      </c>
    </row>
    <row r="168" spans="1:1" x14ac:dyDescent="0.2">
      <c r="A168" s="3">
        <v>2023</v>
      </c>
    </row>
    <row r="169" spans="1:1" x14ac:dyDescent="0.2">
      <c r="A169" s="3">
        <v>2024</v>
      </c>
    </row>
    <row r="170" spans="1:1" x14ac:dyDescent="0.2">
      <c r="A170" s="3">
        <v>2025</v>
      </c>
    </row>
    <row r="171" spans="1:1" x14ac:dyDescent="0.2">
      <c r="A171" s="3">
        <v>2026</v>
      </c>
    </row>
    <row r="172" spans="1:1" x14ac:dyDescent="0.2">
      <c r="A172" s="3">
        <v>2027</v>
      </c>
    </row>
    <row r="173" spans="1:1" x14ac:dyDescent="0.2">
      <c r="A173" s="3">
        <v>2028</v>
      </c>
    </row>
    <row r="174" spans="1:1" x14ac:dyDescent="0.2">
      <c r="A174" s="3">
        <v>2029</v>
      </c>
    </row>
    <row r="175" spans="1:1" x14ac:dyDescent="0.2">
      <c r="A175" s="3">
        <v>2030</v>
      </c>
    </row>
  </sheetData>
  <sortState xmlns:xlrd2="http://schemas.microsoft.com/office/spreadsheetml/2017/richdata2" ref="E23:E43">
    <sortCondition ref="E24:E43"/>
  </sortState>
  <mergeCells count="18">
    <mergeCell ref="Z3:Z5"/>
    <mergeCell ref="S7:S8"/>
    <mergeCell ref="T6:V6"/>
    <mergeCell ref="V7:V8"/>
    <mergeCell ref="U7:U8"/>
    <mergeCell ref="T7:T8"/>
    <mergeCell ref="Y3:Y5"/>
    <mergeCell ref="G1:H1"/>
    <mergeCell ref="T22:T23"/>
    <mergeCell ref="S22:S23"/>
    <mergeCell ref="L7:O7"/>
    <mergeCell ref="M9:M11"/>
    <mergeCell ref="S19:Y21"/>
    <mergeCell ref="Y22:Y23"/>
    <mergeCell ref="X22:X23"/>
    <mergeCell ref="W22:W23"/>
    <mergeCell ref="V22:V23"/>
    <mergeCell ref="U22:U23"/>
  </mergeCells>
  <pageMargins left="0.7" right="0.7" top="0.75" bottom="0.75" header="0.3" footer="0.3"/>
  <pageSetup orientation="portrait" r:id="rId1"/>
  <ignoredErrors>
    <ignoredError sqref="V42:Y42 V44:W44 V46:Y46 U48:V48 U50:Y50 U52:W52 T54:W54 T56:W56 T58:Y58 X56:Y56 Y54 X52:Y52 X48:Y48 X44:Y44 W40:Y4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T635"/>
  <sheetViews>
    <sheetView topLeftCell="I610" workbookViewId="0">
      <selection activeCell="C79" sqref="C79"/>
    </sheetView>
  </sheetViews>
  <sheetFormatPr defaultRowHeight="14.1" customHeight="1" x14ac:dyDescent="0.2"/>
  <cols>
    <col min="2" max="2" width="43" bestFit="1" customWidth="1"/>
    <col min="4" max="4" width="29.42578125" bestFit="1" customWidth="1"/>
    <col min="6" max="6" width="41.140625" bestFit="1" customWidth="1"/>
    <col min="8" max="8" width="43.85546875" bestFit="1" customWidth="1"/>
    <col min="10" max="10" width="35.5703125" bestFit="1" customWidth="1"/>
    <col min="12" max="12" width="34.28515625" bestFit="1" customWidth="1"/>
    <col min="14" max="14" width="31" bestFit="1" customWidth="1"/>
    <col min="16" max="16" width="38.85546875" bestFit="1" customWidth="1"/>
    <col min="19" max="19" width="37.7109375" customWidth="1"/>
    <col min="20" max="20" width="16.5703125" customWidth="1"/>
  </cols>
  <sheetData>
    <row r="2" spans="2:20" ht="14.1" customHeight="1" thickBot="1" x14ac:dyDescent="0.3">
      <c r="B2" s="1" t="s">
        <v>230</v>
      </c>
      <c r="D2" s="1" t="s">
        <v>231</v>
      </c>
      <c r="F2" s="1" t="s">
        <v>232</v>
      </c>
      <c r="G2" s="110"/>
      <c r="H2" s="1" t="s">
        <v>233</v>
      </c>
      <c r="I2" s="110"/>
      <c r="J2" s="1" t="s">
        <v>671</v>
      </c>
      <c r="L2" s="1" t="s">
        <v>241</v>
      </c>
      <c r="M2" s="110"/>
      <c r="N2" s="1" t="s">
        <v>240</v>
      </c>
      <c r="P2" s="1" t="s">
        <v>242</v>
      </c>
      <c r="S2" s="115" t="s">
        <v>1075</v>
      </c>
      <c r="T2" s="115" t="s">
        <v>1094</v>
      </c>
    </row>
    <row r="3" spans="2:20" ht="14.1" customHeight="1" thickTop="1" x14ac:dyDescent="0.25">
      <c r="B3" s="130" t="s">
        <v>440</v>
      </c>
      <c r="C3" s="135"/>
      <c r="D3" s="136" t="s">
        <v>492</v>
      </c>
      <c r="E3" s="134"/>
      <c r="F3" s="136" t="s">
        <v>526</v>
      </c>
      <c r="G3" s="134"/>
      <c r="H3" s="136" t="s">
        <v>1433</v>
      </c>
      <c r="I3" s="134"/>
      <c r="J3" s="102" t="s">
        <v>672</v>
      </c>
      <c r="K3" s="134"/>
      <c r="L3" s="143" t="s">
        <v>731</v>
      </c>
      <c r="M3" s="134"/>
      <c r="N3" s="102" t="s">
        <v>858</v>
      </c>
      <c r="O3" s="134"/>
      <c r="P3" s="143" t="s">
        <v>920</v>
      </c>
      <c r="Q3" s="134"/>
      <c r="S3" s="151" t="s">
        <v>581</v>
      </c>
      <c r="T3" s="151" t="s">
        <v>1095</v>
      </c>
    </row>
    <row r="4" spans="2:20" ht="14.1" customHeight="1" x14ac:dyDescent="0.25">
      <c r="B4" s="131" t="s">
        <v>441</v>
      </c>
      <c r="C4" s="135"/>
      <c r="D4" s="137" t="s">
        <v>493</v>
      </c>
      <c r="E4" s="134"/>
      <c r="F4" s="137" t="s">
        <v>527</v>
      </c>
      <c r="G4" s="134"/>
      <c r="H4" s="137" t="s">
        <v>581</v>
      </c>
      <c r="I4" s="134"/>
      <c r="J4" s="101" t="s">
        <v>673</v>
      </c>
      <c r="K4" s="134"/>
      <c r="L4" s="144" t="s">
        <v>732</v>
      </c>
      <c r="M4" s="134"/>
      <c r="N4" s="101" t="s">
        <v>859</v>
      </c>
      <c r="O4" s="134"/>
      <c r="P4" s="144" t="s">
        <v>921</v>
      </c>
      <c r="Q4" s="134"/>
      <c r="S4" s="151" t="s">
        <v>690</v>
      </c>
      <c r="T4" s="151" t="s">
        <v>1096</v>
      </c>
    </row>
    <row r="5" spans="2:20" ht="14.1" customHeight="1" x14ac:dyDescent="0.25">
      <c r="B5" s="131" t="s">
        <v>765</v>
      </c>
      <c r="C5" s="135"/>
      <c r="D5" s="137" t="s">
        <v>494</v>
      </c>
      <c r="E5" s="134"/>
      <c r="F5" s="137" t="s">
        <v>528</v>
      </c>
      <c r="G5" s="134"/>
      <c r="H5" s="137" t="s">
        <v>582</v>
      </c>
      <c r="I5" s="134"/>
      <c r="J5" s="101" t="s">
        <v>674</v>
      </c>
      <c r="K5" s="134"/>
      <c r="L5" s="144" t="s">
        <v>1089</v>
      </c>
      <c r="M5" s="134"/>
      <c r="N5" s="101" t="s">
        <v>860</v>
      </c>
      <c r="O5" s="134"/>
      <c r="P5" s="144" t="s">
        <v>922</v>
      </c>
      <c r="Q5" s="134"/>
      <c r="S5" s="151" t="s">
        <v>691</v>
      </c>
      <c r="T5" s="151" t="s">
        <v>1096</v>
      </c>
    </row>
    <row r="6" spans="2:20" ht="14.1" customHeight="1" x14ac:dyDescent="0.25">
      <c r="B6" s="131" t="s">
        <v>766</v>
      </c>
      <c r="C6" s="135"/>
      <c r="D6" s="137" t="s">
        <v>495</v>
      </c>
      <c r="E6" s="134"/>
      <c r="F6" s="137" t="s">
        <v>529</v>
      </c>
      <c r="G6" s="134"/>
      <c r="H6" s="137" t="s">
        <v>583</v>
      </c>
      <c r="I6" s="134"/>
      <c r="J6" s="101" t="s">
        <v>675</v>
      </c>
      <c r="K6" s="134"/>
      <c r="L6" s="144" t="s">
        <v>1090</v>
      </c>
      <c r="M6" s="134"/>
      <c r="N6" s="101" t="s">
        <v>861</v>
      </c>
      <c r="O6" s="134"/>
      <c r="P6" s="144" t="s">
        <v>923</v>
      </c>
      <c r="Q6" s="134"/>
      <c r="S6" s="151" t="s">
        <v>692</v>
      </c>
      <c r="T6" s="151" t="s">
        <v>1097</v>
      </c>
    </row>
    <row r="7" spans="2:20" ht="14.1" customHeight="1" x14ac:dyDescent="0.25">
      <c r="B7" s="131" t="s">
        <v>442</v>
      </c>
      <c r="C7" s="135"/>
      <c r="D7" s="137" t="s">
        <v>496</v>
      </c>
      <c r="E7" s="134"/>
      <c r="F7" s="137" t="s">
        <v>530</v>
      </c>
      <c r="G7" s="134"/>
      <c r="H7" s="137" t="s">
        <v>584</v>
      </c>
      <c r="I7" s="134"/>
      <c r="J7" s="101" t="s">
        <v>1025</v>
      </c>
      <c r="K7" s="134"/>
      <c r="L7" s="144" t="s">
        <v>733</v>
      </c>
      <c r="M7" s="134"/>
      <c r="N7" s="101" t="s">
        <v>862</v>
      </c>
      <c r="O7" s="134"/>
      <c r="P7" s="144" t="s">
        <v>924</v>
      </c>
      <c r="Q7" s="134"/>
      <c r="S7" s="151" t="s">
        <v>693</v>
      </c>
      <c r="T7" s="151" t="s">
        <v>1098</v>
      </c>
    </row>
    <row r="8" spans="2:20" ht="14.1" customHeight="1" x14ac:dyDescent="0.25">
      <c r="B8" s="131" t="s">
        <v>770</v>
      </c>
      <c r="C8" s="135"/>
      <c r="D8" s="137" t="s">
        <v>1394</v>
      </c>
      <c r="E8" s="134"/>
      <c r="F8" s="137" t="s">
        <v>531</v>
      </c>
      <c r="G8" s="134"/>
      <c r="H8" s="137" t="s">
        <v>1022</v>
      </c>
      <c r="I8" s="134"/>
      <c r="J8" s="101" t="s">
        <v>676</v>
      </c>
      <c r="K8" s="134"/>
      <c r="L8" s="144" t="s">
        <v>734</v>
      </c>
      <c r="M8" s="134"/>
      <c r="N8" s="101" t="s">
        <v>863</v>
      </c>
      <c r="O8" s="134"/>
      <c r="P8" s="144" t="s">
        <v>925</v>
      </c>
      <c r="Q8" s="134"/>
      <c r="S8" s="151" t="s">
        <v>694</v>
      </c>
      <c r="T8" s="151" t="s">
        <v>1099</v>
      </c>
    </row>
    <row r="9" spans="2:20" ht="14.1" customHeight="1" x14ac:dyDescent="0.25">
      <c r="B9" s="131" t="s">
        <v>771</v>
      </c>
      <c r="C9" s="135"/>
      <c r="D9" s="137" t="s">
        <v>497</v>
      </c>
      <c r="E9" s="134"/>
      <c r="F9" s="137" t="s">
        <v>532</v>
      </c>
      <c r="G9" s="134"/>
      <c r="H9" s="137" t="s">
        <v>585</v>
      </c>
      <c r="I9" s="134"/>
      <c r="J9" s="101" t="s">
        <v>1026</v>
      </c>
      <c r="K9" s="134"/>
      <c r="L9" s="144" t="s">
        <v>735</v>
      </c>
      <c r="M9" s="134"/>
      <c r="N9" s="101" t="s">
        <v>864</v>
      </c>
      <c r="O9" s="134"/>
      <c r="P9" s="144" t="s">
        <v>926</v>
      </c>
      <c r="Q9" s="134"/>
      <c r="S9" s="151" t="s">
        <v>695</v>
      </c>
      <c r="T9" s="151" t="s">
        <v>1100</v>
      </c>
    </row>
    <row r="10" spans="2:20" ht="14.1" customHeight="1" x14ac:dyDescent="0.25">
      <c r="B10" s="131" t="s">
        <v>443</v>
      </c>
      <c r="C10" s="135"/>
      <c r="D10" s="137" t="s">
        <v>498</v>
      </c>
      <c r="E10" s="134"/>
      <c r="F10" s="137" t="s">
        <v>533</v>
      </c>
      <c r="G10" s="134"/>
      <c r="H10" s="137" t="s">
        <v>1085</v>
      </c>
      <c r="I10" s="134"/>
      <c r="J10" s="101" t="s">
        <v>677</v>
      </c>
      <c r="K10" s="134"/>
      <c r="L10" s="144" t="s">
        <v>736</v>
      </c>
      <c r="M10" s="134"/>
      <c r="N10" s="101" t="s">
        <v>865</v>
      </c>
      <c r="O10" s="134"/>
      <c r="P10" s="144" t="s">
        <v>927</v>
      </c>
      <c r="Q10" s="134"/>
      <c r="S10" s="151" t="s">
        <v>696</v>
      </c>
      <c r="T10" s="151" t="s">
        <v>1101</v>
      </c>
    </row>
    <row r="11" spans="2:20" ht="14.1" customHeight="1" x14ac:dyDescent="0.25">
      <c r="B11" s="131" t="s">
        <v>444</v>
      </c>
      <c r="C11" s="135"/>
      <c r="D11" s="137" t="s">
        <v>499</v>
      </c>
      <c r="E11" s="134"/>
      <c r="F11" s="137" t="s">
        <v>534</v>
      </c>
      <c r="G11" s="134"/>
      <c r="H11" s="137" t="s">
        <v>586</v>
      </c>
      <c r="I11" s="134"/>
      <c r="J11" s="101" t="s">
        <v>678</v>
      </c>
      <c r="K11" s="134"/>
      <c r="L11" s="144" t="s">
        <v>737</v>
      </c>
      <c r="M11" s="134"/>
      <c r="N11" s="101" t="s">
        <v>866</v>
      </c>
      <c r="O11" s="134"/>
      <c r="P11" s="144" t="s">
        <v>928</v>
      </c>
      <c r="Q11" s="134"/>
      <c r="S11" s="151" t="s">
        <v>697</v>
      </c>
      <c r="T11" s="151" t="s">
        <v>1102</v>
      </c>
    </row>
    <row r="12" spans="2:20" ht="14.1" customHeight="1" x14ac:dyDescent="0.25">
      <c r="B12" s="131" t="s">
        <v>772</v>
      </c>
      <c r="C12" s="135"/>
      <c r="D12" s="137" t="s">
        <v>500</v>
      </c>
      <c r="E12" s="134"/>
      <c r="F12" s="137" t="s">
        <v>1014</v>
      </c>
      <c r="G12" s="134"/>
      <c r="H12" s="137" t="s">
        <v>587</v>
      </c>
      <c r="I12" s="134"/>
      <c r="J12" s="101" t="s">
        <v>679</v>
      </c>
      <c r="K12" s="134"/>
      <c r="L12" s="144" t="s">
        <v>738</v>
      </c>
      <c r="M12" s="134"/>
      <c r="N12" s="101" t="s">
        <v>867</v>
      </c>
      <c r="O12" s="134"/>
      <c r="P12" s="144" t="s">
        <v>929</v>
      </c>
      <c r="Q12" s="134"/>
      <c r="S12" s="151" t="s">
        <v>698</v>
      </c>
      <c r="T12" s="151" t="s">
        <v>1103</v>
      </c>
    </row>
    <row r="13" spans="2:20" ht="14.1" customHeight="1" x14ac:dyDescent="0.25">
      <c r="B13" s="131" t="s">
        <v>773</v>
      </c>
      <c r="C13" s="135"/>
      <c r="D13" s="137" t="s">
        <v>501</v>
      </c>
      <c r="E13" s="134"/>
      <c r="F13" s="137" t="s">
        <v>1398</v>
      </c>
      <c r="G13" s="134"/>
      <c r="H13" s="137" t="s">
        <v>588</v>
      </c>
      <c r="I13" s="134"/>
      <c r="J13" s="101" t="s">
        <v>680</v>
      </c>
      <c r="K13" s="134"/>
      <c r="L13" s="144" t="s">
        <v>739</v>
      </c>
      <c r="M13" s="134"/>
      <c r="N13" s="101" t="s">
        <v>868</v>
      </c>
      <c r="O13" s="134"/>
      <c r="P13" s="144" t="s">
        <v>930</v>
      </c>
      <c r="Q13" s="134"/>
      <c r="S13" s="151" t="s">
        <v>699</v>
      </c>
      <c r="T13" s="151" t="s">
        <v>1104</v>
      </c>
    </row>
    <row r="14" spans="2:20" ht="14.1" customHeight="1" x14ac:dyDescent="0.25">
      <c r="B14" s="131" t="s">
        <v>445</v>
      </c>
      <c r="C14" s="135"/>
      <c r="D14" s="137" t="s">
        <v>502</v>
      </c>
      <c r="E14" s="134"/>
      <c r="F14" s="137" t="s">
        <v>535</v>
      </c>
      <c r="G14" s="134"/>
      <c r="H14" s="137" t="s">
        <v>589</v>
      </c>
      <c r="I14" s="134"/>
      <c r="J14" s="101" t="s">
        <v>681</v>
      </c>
      <c r="K14" s="134"/>
      <c r="L14" s="144" t="s">
        <v>740</v>
      </c>
      <c r="M14" s="134"/>
      <c r="N14" s="101" t="s">
        <v>869</v>
      </c>
      <c r="O14" s="134"/>
      <c r="P14" s="144" t="s">
        <v>931</v>
      </c>
      <c r="Q14" s="134"/>
      <c r="S14" s="151" t="s">
        <v>700</v>
      </c>
      <c r="T14" s="151" t="s">
        <v>1105</v>
      </c>
    </row>
    <row r="15" spans="2:20" ht="14.1" customHeight="1" x14ac:dyDescent="0.25">
      <c r="B15" s="131" t="s">
        <v>446</v>
      </c>
      <c r="C15" s="135"/>
      <c r="D15" s="137" t="s">
        <v>503</v>
      </c>
      <c r="E15" s="134"/>
      <c r="F15" s="137" t="s">
        <v>536</v>
      </c>
      <c r="G15" s="134"/>
      <c r="H15" s="137" t="s">
        <v>590</v>
      </c>
      <c r="I15" s="134"/>
      <c r="J15" s="101" t="s">
        <v>1434</v>
      </c>
      <c r="K15" s="134"/>
      <c r="L15" s="144" t="s">
        <v>741</v>
      </c>
      <c r="M15" s="134"/>
      <c r="N15" s="101" t="s">
        <v>870</v>
      </c>
      <c r="O15" s="134"/>
      <c r="P15" s="144" t="s">
        <v>932</v>
      </c>
      <c r="Q15" s="134"/>
      <c r="S15" s="151" t="s">
        <v>1433</v>
      </c>
      <c r="T15" s="151" t="s">
        <v>1135</v>
      </c>
    </row>
    <row r="16" spans="2:20" ht="14.1" customHeight="1" x14ac:dyDescent="0.25">
      <c r="B16" s="131" t="s">
        <v>447</v>
      </c>
      <c r="C16" s="135"/>
      <c r="D16" s="137" t="s">
        <v>504</v>
      </c>
      <c r="E16" s="134"/>
      <c r="F16" s="137" t="s">
        <v>537</v>
      </c>
      <c r="G16" s="134"/>
      <c r="H16" s="137" t="s">
        <v>591</v>
      </c>
      <c r="I16" s="134"/>
      <c r="J16" s="101" t="s">
        <v>1086</v>
      </c>
      <c r="L16" s="144" t="s">
        <v>742</v>
      </c>
      <c r="M16" s="134"/>
      <c r="N16" s="101" t="s">
        <v>871</v>
      </c>
      <c r="O16" s="134"/>
      <c r="P16" s="144" t="s">
        <v>1027</v>
      </c>
      <c r="Q16" s="134"/>
      <c r="S16" s="151" t="s">
        <v>701</v>
      </c>
      <c r="T16" s="151" t="s">
        <v>1106</v>
      </c>
    </row>
    <row r="17" spans="2:20" ht="14.1" customHeight="1" x14ac:dyDescent="0.25">
      <c r="B17" s="131" t="s">
        <v>448</v>
      </c>
      <c r="C17" s="135"/>
      <c r="D17" s="137" t="s">
        <v>505</v>
      </c>
      <c r="E17" s="134"/>
      <c r="F17" s="137" t="s">
        <v>538</v>
      </c>
      <c r="G17" s="134"/>
      <c r="H17" s="137" t="s">
        <v>592</v>
      </c>
      <c r="I17" s="134"/>
      <c r="J17" s="101" t="s">
        <v>975</v>
      </c>
      <c r="K17" s="118"/>
      <c r="L17" s="144" t="s">
        <v>743</v>
      </c>
      <c r="M17" s="134"/>
      <c r="N17" s="101" t="s">
        <v>872</v>
      </c>
      <c r="O17" s="134"/>
      <c r="P17" s="144" t="s">
        <v>933</v>
      </c>
      <c r="Q17" s="134"/>
      <c r="S17" s="151" t="s">
        <v>440</v>
      </c>
      <c r="T17" s="151" t="s">
        <v>1107</v>
      </c>
    </row>
    <row r="18" spans="2:20" ht="14.1" customHeight="1" x14ac:dyDescent="0.25">
      <c r="B18" s="131" t="s">
        <v>449</v>
      </c>
      <c r="C18" s="135"/>
      <c r="D18" s="137" t="s">
        <v>506</v>
      </c>
      <c r="E18" s="134"/>
      <c r="F18" s="137" t="s">
        <v>539</v>
      </c>
      <c r="G18" s="134"/>
      <c r="H18" s="137" t="s">
        <v>593</v>
      </c>
      <c r="I18" s="134"/>
      <c r="J18" s="101" t="s">
        <v>978</v>
      </c>
      <c r="K18" s="118"/>
      <c r="L18" s="144" t="s">
        <v>744</v>
      </c>
      <c r="M18" s="134"/>
      <c r="N18" s="101" t="s">
        <v>873</v>
      </c>
      <c r="O18" s="134"/>
      <c r="P18" s="144" t="s">
        <v>934</v>
      </c>
      <c r="Q18" s="134"/>
      <c r="S18" s="151" t="s">
        <v>759</v>
      </c>
      <c r="T18" s="151" t="s">
        <v>1108</v>
      </c>
    </row>
    <row r="19" spans="2:20" ht="14.1" customHeight="1" x14ac:dyDescent="0.25">
      <c r="B19" s="131" t="s">
        <v>451</v>
      </c>
      <c r="C19" s="135"/>
      <c r="D19" s="137" t="s">
        <v>507</v>
      </c>
      <c r="E19" s="134"/>
      <c r="F19" s="137" t="s">
        <v>1017</v>
      </c>
      <c r="G19" s="134"/>
      <c r="H19" s="137" t="s">
        <v>594</v>
      </c>
      <c r="I19" s="134"/>
      <c r="J19" s="101" t="s">
        <v>1377</v>
      </c>
      <c r="K19" s="118"/>
      <c r="L19" s="144" t="s">
        <v>1091</v>
      </c>
      <c r="M19" s="134"/>
      <c r="N19" s="101" t="s">
        <v>874</v>
      </c>
      <c r="O19" s="134"/>
      <c r="P19" s="144" t="s">
        <v>935</v>
      </c>
      <c r="Q19" s="134"/>
      <c r="S19" s="151" t="s">
        <v>702</v>
      </c>
      <c r="T19" s="151" t="s">
        <v>1109</v>
      </c>
    </row>
    <row r="20" spans="2:20" ht="14.1" customHeight="1" x14ac:dyDescent="0.25">
      <c r="B20" s="131" t="s">
        <v>452</v>
      </c>
      <c r="C20" s="135"/>
      <c r="D20" s="137" t="s">
        <v>508</v>
      </c>
      <c r="E20" s="134"/>
      <c r="F20" s="137" t="s">
        <v>450</v>
      </c>
      <c r="G20" s="134"/>
      <c r="H20" s="137" t="s">
        <v>595</v>
      </c>
      <c r="I20" s="134"/>
      <c r="J20" s="101" t="s">
        <v>1378</v>
      </c>
      <c r="K20" s="118"/>
      <c r="L20" s="144" t="s">
        <v>745</v>
      </c>
      <c r="M20" s="134"/>
      <c r="N20" s="101" t="s">
        <v>875</v>
      </c>
      <c r="O20" s="134"/>
      <c r="P20" s="144" t="s">
        <v>1028</v>
      </c>
      <c r="Q20" s="134"/>
      <c r="S20" s="151" t="s">
        <v>703</v>
      </c>
      <c r="T20" s="151" t="s">
        <v>1110</v>
      </c>
    </row>
    <row r="21" spans="2:20" ht="14.1" customHeight="1" x14ac:dyDescent="0.25">
      <c r="B21" s="131" t="s">
        <v>453</v>
      </c>
      <c r="C21" s="135"/>
      <c r="D21" s="137" t="s">
        <v>509</v>
      </c>
      <c r="E21" s="134"/>
      <c r="F21" s="137" t="s">
        <v>540</v>
      </c>
      <c r="G21" s="134"/>
      <c r="H21" s="137" t="s">
        <v>596</v>
      </c>
      <c r="I21" s="134"/>
      <c r="J21" s="101" t="s">
        <v>979</v>
      </c>
      <c r="K21" s="118"/>
      <c r="L21" s="144" t="s">
        <v>746</v>
      </c>
      <c r="M21" s="134"/>
      <c r="N21" s="101" t="s">
        <v>876</v>
      </c>
      <c r="O21" s="134"/>
      <c r="P21" s="144" t="s">
        <v>936</v>
      </c>
      <c r="Q21" s="134"/>
      <c r="S21" s="151" t="s">
        <v>704</v>
      </c>
      <c r="T21" s="151" t="s">
        <v>1110</v>
      </c>
    </row>
    <row r="22" spans="2:20" ht="14.1" customHeight="1" thickBot="1" x14ac:dyDescent="0.3">
      <c r="B22" s="131" t="s">
        <v>785</v>
      </c>
      <c r="C22" s="135"/>
      <c r="D22" s="137" t="s">
        <v>1431</v>
      </c>
      <c r="E22" s="134"/>
      <c r="F22" s="137" t="s">
        <v>541</v>
      </c>
      <c r="G22" s="134"/>
      <c r="H22" s="137" t="s">
        <v>1369</v>
      </c>
      <c r="I22" s="134"/>
      <c r="J22" s="117" t="s">
        <v>1379</v>
      </c>
      <c r="K22" s="118"/>
      <c r="L22" s="144" t="s">
        <v>747</v>
      </c>
      <c r="M22" s="134"/>
      <c r="N22" s="101" t="s">
        <v>877</v>
      </c>
      <c r="O22" s="134"/>
      <c r="P22" s="144" t="s">
        <v>937</v>
      </c>
      <c r="Q22" s="134"/>
      <c r="S22" s="151" t="s">
        <v>1484</v>
      </c>
      <c r="T22" s="151" t="s">
        <v>1110</v>
      </c>
    </row>
    <row r="23" spans="2:20" ht="14.1" customHeight="1" thickTop="1" thickBot="1" x14ac:dyDescent="0.3">
      <c r="B23" s="131" t="s">
        <v>454</v>
      </c>
      <c r="C23" s="135"/>
      <c r="D23" s="137" t="s">
        <v>510</v>
      </c>
      <c r="E23" s="134"/>
      <c r="F23" s="137" t="s">
        <v>542</v>
      </c>
      <c r="G23" s="134"/>
      <c r="H23" s="137" t="s">
        <v>597</v>
      </c>
      <c r="I23" s="134"/>
      <c r="J23" s="100" t="s">
        <v>1426</v>
      </c>
      <c r="K23" s="118"/>
      <c r="L23" s="144" t="s">
        <v>748</v>
      </c>
      <c r="M23" s="134"/>
      <c r="N23" s="101" t="s">
        <v>878</v>
      </c>
      <c r="O23" s="134"/>
      <c r="P23" s="144" t="s">
        <v>1029</v>
      </c>
      <c r="Q23" s="134"/>
      <c r="S23" s="151" t="s">
        <v>1485</v>
      </c>
      <c r="T23" s="151" t="s">
        <v>1111</v>
      </c>
    </row>
    <row r="24" spans="2:20" ht="14.1" customHeight="1" x14ac:dyDescent="0.25">
      <c r="B24" s="131" t="s">
        <v>455</v>
      </c>
      <c r="C24" s="135"/>
      <c r="D24" s="137" t="s">
        <v>511</v>
      </c>
      <c r="E24" s="134"/>
      <c r="F24" s="137" t="s">
        <v>543</v>
      </c>
      <c r="G24" s="134"/>
      <c r="H24" s="137" t="s">
        <v>598</v>
      </c>
      <c r="I24" s="134"/>
      <c r="J24" s="111"/>
      <c r="L24" s="144" t="s">
        <v>749</v>
      </c>
      <c r="M24" s="134"/>
      <c r="N24" s="101" t="s">
        <v>879</v>
      </c>
      <c r="O24" s="134"/>
      <c r="P24" s="144" t="s">
        <v>938</v>
      </c>
      <c r="Q24" s="134"/>
      <c r="S24" s="151" t="s">
        <v>943</v>
      </c>
      <c r="T24" s="151" t="s">
        <v>1401</v>
      </c>
    </row>
    <row r="25" spans="2:20" ht="14.1" customHeight="1" x14ac:dyDescent="0.25">
      <c r="B25" s="131" t="s">
        <v>787</v>
      </c>
      <c r="C25" s="135"/>
      <c r="D25" s="137" t="s">
        <v>512</v>
      </c>
      <c r="E25" s="134"/>
      <c r="F25" s="137" t="s">
        <v>544</v>
      </c>
      <c r="G25" s="134"/>
      <c r="H25" s="137" t="s">
        <v>599</v>
      </c>
      <c r="I25" s="134"/>
      <c r="J25" s="111"/>
      <c r="L25" s="144" t="s">
        <v>750</v>
      </c>
      <c r="M25" s="134"/>
      <c r="N25" s="101" t="s">
        <v>880</v>
      </c>
      <c r="O25" s="134"/>
      <c r="P25" s="144" t="s">
        <v>939</v>
      </c>
      <c r="Q25" s="134"/>
      <c r="S25" s="151" t="s">
        <v>582</v>
      </c>
      <c r="T25" s="151" t="s">
        <v>1113</v>
      </c>
    </row>
    <row r="26" spans="2:20" ht="14.1" customHeight="1" x14ac:dyDescent="0.25">
      <c r="B26" s="131" t="s">
        <v>788</v>
      </c>
      <c r="C26" s="135"/>
      <c r="D26" s="137" t="s">
        <v>513</v>
      </c>
      <c r="E26" s="134"/>
      <c r="F26" s="137" t="s">
        <v>545</v>
      </c>
      <c r="G26" s="134"/>
      <c r="H26" s="137" t="s">
        <v>600</v>
      </c>
      <c r="I26" s="134"/>
      <c r="J26" s="111"/>
      <c r="L26" s="144" t="s">
        <v>751</v>
      </c>
      <c r="M26" s="134"/>
      <c r="N26" s="101" t="s">
        <v>881</v>
      </c>
      <c r="O26" s="134"/>
      <c r="P26" s="144" t="s">
        <v>940</v>
      </c>
      <c r="Q26" s="134"/>
      <c r="S26" s="151" t="s">
        <v>492</v>
      </c>
      <c r="T26" s="151" t="s">
        <v>1114</v>
      </c>
    </row>
    <row r="27" spans="2:20" ht="14.1" customHeight="1" thickBot="1" x14ac:dyDescent="0.3">
      <c r="B27" s="131" t="s">
        <v>456</v>
      </c>
      <c r="C27" s="135"/>
      <c r="D27" s="137" t="s">
        <v>514</v>
      </c>
      <c r="E27" s="134"/>
      <c r="F27" s="137" t="s">
        <v>546</v>
      </c>
      <c r="G27" s="134"/>
      <c r="H27" s="137" t="s">
        <v>601</v>
      </c>
      <c r="I27" s="134"/>
      <c r="J27" s="1" t="s">
        <v>237</v>
      </c>
      <c r="L27" s="144" t="s">
        <v>752</v>
      </c>
      <c r="M27" s="134"/>
      <c r="N27" s="101" t="s">
        <v>882</v>
      </c>
      <c r="O27" s="134"/>
      <c r="P27" s="144" t="s">
        <v>1438</v>
      </c>
      <c r="Q27" s="134"/>
      <c r="S27" s="151" t="s">
        <v>896</v>
      </c>
      <c r="T27" s="151" t="s">
        <v>1115</v>
      </c>
    </row>
    <row r="28" spans="2:20" ht="14.1" customHeight="1" x14ac:dyDescent="0.25">
      <c r="B28" s="131" t="s">
        <v>1397</v>
      </c>
      <c r="C28" s="135"/>
      <c r="D28" s="137" t="s">
        <v>515</v>
      </c>
      <c r="E28" s="134"/>
      <c r="F28" s="137" t="s">
        <v>547</v>
      </c>
      <c r="G28" s="134"/>
      <c r="H28" s="137" t="s">
        <v>602</v>
      </c>
      <c r="I28" s="134"/>
      <c r="J28" s="102" t="s">
        <v>682</v>
      </c>
      <c r="K28" s="135"/>
      <c r="L28" s="144" t="s">
        <v>753</v>
      </c>
      <c r="M28" s="134"/>
      <c r="N28" s="101" t="s">
        <v>883</v>
      </c>
      <c r="O28" s="134"/>
      <c r="P28" s="144" t="s">
        <v>1439</v>
      </c>
      <c r="Q28" s="134"/>
      <c r="S28" s="151" t="s">
        <v>526</v>
      </c>
      <c r="T28" s="151" t="s">
        <v>1216</v>
      </c>
    </row>
    <row r="29" spans="2:20" ht="14.1" customHeight="1" thickBot="1" x14ac:dyDescent="0.3">
      <c r="B29" s="131" t="s">
        <v>457</v>
      </c>
      <c r="C29" s="135"/>
      <c r="D29" s="137" t="s">
        <v>516</v>
      </c>
      <c r="E29" s="134"/>
      <c r="F29" s="137" t="s">
        <v>548</v>
      </c>
      <c r="G29" s="134"/>
      <c r="H29" s="137" t="s">
        <v>1023</v>
      </c>
      <c r="I29" s="134"/>
      <c r="J29" s="101" t="s">
        <v>683</v>
      </c>
      <c r="K29" s="135"/>
      <c r="L29" s="144" t="s">
        <v>1436</v>
      </c>
      <c r="M29" s="134"/>
      <c r="N29" s="100" t="s">
        <v>884</v>
      </c>
      <c r="O29" s="134"/>
      <c r="P29" s="144" t="s">
        <v>941</v>
      </c>
      <c r="Q29" s="134"/>
      <c r="S29" s="151" t="s">
        <v>527</v>
      </c>
      <c r="T29" s="151" t="s">
        <v>1216</v>
      </c>
    </row>
    <row r="30" spans="2:20" ht="14.1" customHeight="1" x14ac:dyDescent="0.25">
      <c r="B30" s="131" t="s">
        <v>458</v>
      </c>
      <c r="C30" s="135"/>
      <c r="D30" s="137" t="s">
        <v>1035</v>
      </c>
      <c r="E30" s="134"/>
      <c r="F30" s="137" t="s">
        <v>549</v>
      </c>
      <c r="G30" s="134"/>
      <c r="H30" s="137" t="s">
        <v>603</v>
      </c>
      <c r="I30" s="134"/>
      <c r="J30" s="101" t="s">
        <v>684</v>
      </c>
      <c r="K30" s="135"/>
      <c r="L30" s="144" t="s">
        <v>754</v>
      </c>
      <c r="M30" s="134"/>
      <c r="O30" s="134"/>
      <c r="P30" s="144" t="s">
        <v>942</v>
      </c>
      <c r="Q30" s="134"/>
      <c r="S30" s="151" t="s">
        <v>885</v>
      </c>
      <c r="T30" s="151" t="s">
        <v>1116</v>
      </c>
    </row>
    <row r="31" spans="2:20" ht="14.1" customHeight="1" thickBot="1" x14ac:dyDescent="0.3">
      <c r="B31" s="131" t="s">
        <v>459</v>
      </c>
      <c r="C31" s="135"/>
      <c r="D31" s="137" t="s">
        <v>517</v>
      </c>
      <c r="E31" s="134"/>
      <c r="F31" s="137" t="s">
        <v>1015</v>
      </c>
      <c r="G31" s="134"/>
      <c r="H31" s="137" t="s">
        <v>604</v>
      </c>
      <c r="I31" s="134"/>
      <c r="J31" s="101" t="s">
        <v>685</v>
      </c>
      <c r="K31" s="135"/>
      <c r="L31" s="144" t="s">
        <v>755</v>
      </c>
      <c r="M31" s="134"/>
      <c r="N31" s="1" t="s">
        <v>239</v>
      </c>
      <c r="P31" s="147" t="s">
        <v>1030</v>
      </c>
      <c r="Q31" s="134"/>
      <c r="S31" s="151" t="s">
        <v>760</v>
      </c>
      <c r="T31" s="151" t="s">
        <v>1117</v>
      </c>
    </row>
    <row r="32" spans="2:20" ht="14.1" customHeight="1" x14ac:dyDescent="0.25">
      <c r="B32" s="131" t="s">
        <v>460</v>
      </c>
      <c r="C32" s="135"/>
      <c r="D32" s="137" t="s">
        <v>519</v>
      </c>
      <c r="E32" s="134"/>
      <c r="F32" s="137" t="s">
        <v>550</v>
      </c>
      <c r="G32" s="134"/>
      <c r="H32" s="137" t="s">
        <v>605</v>
      </c>
      <c r="I32" s="134"/>
      <c r="J32" s="101" t="s">
        <v>686</v>
      </c>
      <c r="K32" s="135"/>
      <c r="L32" s="144" t="s">
        <v>756</v>
      </c>
      <c r="M32" s="134"/>
      <c r="N32" s="102" t="s">
        <v>885</v>
      </c>
      <c r="O32" s="134"/>
      <c r="Q32" s="134"/>
      <c r="S32" s="151" t="s">
        <v>858</v>
      </c>
      <c r="T32" s="151" t="s">
        <v>1118</v>
      </c>
    </row>
    <row r="33" spans="2:20" ht="14.1" customHeight="1" thickBot="1" x14ac:dyDescent="0.3">
      <c r="B33" s="131" t="s">
        <v>461</v>
      </c>
      <c r="C33" s="135"/>
      <c r="D33" s="137" t="s">
        <v>520</v>
      </c>
      <c r="E33" s="134"/>
      <c r="F33" s="137" t="s">
        <v>1013</v>
      </c>
      <c r="G33" s="134"/>
      <c r="H33" s="137" t="s">
        <v>606</v>
      </c>
      <c r="I33" s="134"/>
      <c r="J33" s="101" t="s">
        <v>687</v>
      </c>
      <c r="K33" s="135"/>
      <c r="L33" s="144" t="s">
        <v>757</v>
      </c>
      <c r="M33" s="134"/>
      <c r="N33" s="101" t="s">
        <v>886</v>
      </c>
      <c r="O33" s="134"/>
      <c r="P33" s="1" t="s">
        <v>236</v>
      </c>
      <c r="Q33" s="134"/>
      <c r="S33" s="151" t="s">
        <v>859</v>
      </c>
      <c r="T33" s="151" t="s">
        <v>1119</v>
      </c>
    </row>
    <row r="34" spans="2:20" ht="14.1" customHeight="1" thickTop="1" x14ac:dyDescent="0.25">
      <c r="B34" s="131" t="s">
        <v>1076</v>
      </c>
      <c r="C34" s="135"/>
      <c r="D34" s="137" t="s">
        <v>521</v>
      </c>
      <c r="E34" s="134"/>
      <c r="F34" s="137" t="s">
        <v>551</v>
      </c>
      <c r="G34" s="134"/>
      <c r="H34" s="137" t="s">
        <v>607</v>
      </c>
      <c r="I34" s="134"/>
      <c r="J34" s="101" t="s">
        <v>1435</v>
      </c>
      <c r="K34" s="142"/>
      <c r="L34" s="144" t="s">
        <v>1400</v>
      </c>
      <c r="M34" s="134"/>
      <c r="N34" s="101" t="s">
        <v>887</v>
      </c>
      <c r="O34" s="134"/>
      <c r="P34" s="124" t="s">
        <v>943</v>
      </c>
      <c r="Q34" s="134"/>
      <c r="S34" s="151" t="s">
        <v>860</v>
      </c>
      <c r="T34" s="151" t="s">
        <v>1120</v>
      </c>
    </row>
    <row r="35" spans="2:20" ht="14.1" customHeight="1" x14ac:dyDescent="0.25">
      <c r="B35" s="131" t="s">
        <v>1077</v>
      </c>
      <c r="C35" s="135"/>
      <c r="D35" s="137" t="s">
        <v>522</v>
      </c>
      <c r="E35" s="134"/>
      <c r="F35" s="137" t="s">
        <v>552</v>
      </c>
      <c r="G35" s="134"/>
      <c r="H35" s="137" t="s">
        <v>608</v>
      </c>
      <c r="I35" s="134"/>
      <c r="J35" s="101" t="s">
        <v>981</v>
      </c>
      <c r="L35" s="144" t="s">
        <v>758</v>
      </c>
      <c r="M35" s="134"/>
      <c r="N35" s="101" t="s">
        <v>888</v>
      </c>
      <c r="O35" s="134"/>
      <c r="P35" s="126" t="s">
        <v>944</v>
      </c>
      <c r="Q35" s="134"/>
      <c r="S35" s="151" t="s">
        <v>528</v>
      </c>
      <c r="T35" s="151" t="s">
        <v>1216</v>
      </c>
    </row>
    <row r="36" spans="2:20" ht="14.1" customHeight="1" x14ac:dyDescent="0.25">
      <c r="B36" s="131" t="s">
        <v>1078</v>
      </c>
      <c r="C36" s="135"/>
      <c r="D36" s="137" t="s">
        <v>523</v>
      </c>
      <c r="E36" s="134"/>
      <c r="F36" s="137" t="s">
        <v>553</v>
      </c>
      <c r="G36" s="134"/>
      <c r="H36" s="137" t="s">
        <v>609</v>
      </c>
      <c r="I36" s="134"/>
      <c r="J36" s="101" t="s">
        <v>976</v>
      </c>
      <c r="L36" s="140" t="s">
        <v>1382</v>
      </c>
      <c r="M36" s="128"/>
      <c r="N36" s="101" t="s">
        <v>889</v>
      </c>
      <c r="O36" s="134"/>
      <c r="P36" s="126" t="s">
        <v>945</v>
      </c>
      <c r="Q36" s="134"/>
      <c r="S36" s="151" t="s">
        <v>441</v>
      </c>
      <c r="T36" s="151" t="s">
        <v>1107</v>
      </c>
    </row>
    <row r="37" spans="2:20" ht="14.1" customHeight="1" thickBot="1" x14ac:dyDescent="0.3">
      <c r="B37" s="131" t="s">
        <v>1079</v>
      </c>
      <c r="C37" s="135"/>
      <c r="D37" s="137" t="s">
        <v>1393</v>
      </c>
      <c r="E37" s="134"/>
      <c r="F37" s="137" t="s">
        <v>554</v>
      </c>
      <c r="G37" s="134"/>
      <c r="H37" s="137" t="s">
        <v>610</v>
      </c>
      <c r="I37" s="134"/>
      <c r="J37" s="112" t="s">
        <v>1087</v>
      </c>
      <c r="L37" s="140" t="s">
        <v>1074</v>
      </c>
      <c r="M37" s="109"/>
      <c r="N37" s="101" t="s">
        <v>890</v>
      </c>
      <c r="O37" s="134"/>
      <c r="P37" s="126" t="s">
        <v>946</v>
      </c>
      <c r="Q37" s="134"/>
      <c r="S37" s="151" t="s">
        <v>761</v>
      </c>
      <c r="T37" s="151" t="s">
        <v>1117</v>
      </c>
    </row>
    <row r="38" spans="2:20" ht="14.1" customHeight="1" thickTop="1" x14ac:dyDescent="0.25">
      <c r="B38" s="131" t="s">
        <v>1080</v>
      </c>
      <c r="C38" s="135"/>
      <c r="D38" s="137" t="s">
        <v>1012</v>
      </c>
      <c r="E38" s="134"/>
      <c r="F38" s="137" t="s">
        <v>555</v>
      </c>
      <c r="G38" s="134"/>
      <c r="H38" s="137" t="s">
        <v>1370</v>
      </c>
      <c r="I38" s="134"/>
      <c r="L38" s="140" t="s">
        <v>994</v>
      </c>
      <c r="M38" s="109"/>
      <c r="N38" s="101" t="s">
        <v>891</v>
      </c>
      <c r="O38" s="134"/>
      <c r="P38" s="126" t="s">
        <v>1031</v>
      </c>
      <c r="Q38" s="134"/>
      <c r="S38" s="151" t="s">
        <v>762</v>
      </c>
      <c r="T38" s="151" t="s">
        <v>1121</v>
      </c>
    </row>
    <row r="39" spans="2:20" ht="14.1" customHeight="1" thickBot="1" x14ac:dyDescent="0.3">
      <c r="B39" s="131" t="s">
        <v>462</v>
      </c>
      <c r="C39" s="135"/>
      <c r="D39" s="119" t="s">
        <v>992</v>
      </c>
      <c r="F39" s="137" t="s">
        <v>556</v>
      </c>
      <c r="G39" s="134"/>
      <c r="H39" s="137" t="s">
        <v>611</v>
      </c>
      <c r="I39" s="134"/>
      <c r="J39" s="1" t="s">
        <v>234</v>
      </c>
      <c r="L39" s="141" t="s">
        <v>995</v>
      </c>
      <c r="M39" s="109"/>
      <c r="N39" s="101" t="s">
        <v>892</v>
      </c>
      <c r="O39" s="134"/>
      <c r="P39" s="126" t="s">
        <v>947</v>
      </c>
      <c r="Q39" s="134"/>
      <c r="S39" s="151" t="s">
        <v>763</v>
      </c>
      <c r="T39" s="151" t="s">
        <v>1122</v>
      </c>
    </row>
    <row r="40" spans="2:20" ht="14.1" customHeight="1" thickBot="1" x14ac:dyDescent="0.3">
      <c r="B40" s="131" t="s">
        <v>1081</v>
      </c>
      <c r="C40" s="135"/>
      <c r="D40" s="138" t="s">
        <v>993</v>
      </c>
      <c r="F40" s="137" t="s">
        <v>557</v>
      </c>
      <c r="G40" s="134"/>
      <c r="H40" s="137" t="s">
        <v>612</v>
      </c>
      <c r="I40" s="134"/>
      <c r="J40" s="102" t="s">
        <v>688</v>
      </c>
      <c r="K40" s="129"/>
      <c r="M40" s="108"/>
      <c r="N40" s="101" t="s">
        <v>893</v>
      </c>
      <c r="O40" s="134"/>
      <c r="P40" s="126" t="s">
        <v>948</v>
      </c>
      <c r="Q40" s="134"/>
      <c r="S40" s="151" t="s">
        <v>529</v>
      </c>
      <c r="T40" s="151" t="s">
        <v>1374</v>
      </c>
    </row>
    <row r="41" spans="2:20" ht="14.1" customHeight="1" thickTop="1" thickBot="1" x14ac:dyDescent="0.3">
      <c r="B41" s="131" t="s">
        <v>1082</v>
      </c>
      <c r="C41" s="134"/>
      <c r="F41" s="137" t="s">
        <v>558</v>
      </c>
      <c r="G41" s="134"/>
      <c r="H41" s="137" t="s">
        <v>613</v>
      </c>
      <c r="I41" s="134"/>
      <c r="J41" s="119" t="s">
        <v>689</v>
      </c>
      <c r="K41" s="129"/>
      <c r="M41" s="108"/>
      <c r="N41" s="101" t="s">
        <v>894</v>
      </c>
      <c r="O41" s="134"/>
      <c r="P41" s="126" t="s">
        <v>1482</v>
      </c>
      <c r="Q41" s="134"/>
      <c r="S41" s="151" t="s">
        <v>493</v>
      </c>
      <c r="T41" s="151" t="s">
        <v>1112</v>
      </c>
    </row>
    <row r="42" spans="2:20" ht="14.1" customHeight="1" thickBot="1" x14ac:dyDescent="0.3">
      <c r="B42" s="131" t="s">
        <v>1009</v>
      </c>
      <c r="C42" s="134"/>
      <c r="D42" s="1" t="s">
        <v>245</v>
      </c>
      <c r="F42" s="137" t="s">
        <v>559</v>
      </c>
      <c r="G42" s="134"/>
      <c r="H42" s="137" t="s">
        <v>614</v>
      </c>
      <c r="I42" s="134"/>
      <c r="J42" s="102" t="s">
        <v>1399</v>
      </c>
      <c r="K42" s="129"/>
      <c r="L42" s="111"/>
      <c r="M42" s="108"/>
      <c r="N42" s="101" t="s">
        <v>895</v>
      </c>
      <c r="O42" s="134"/>
      <c r="P42" s="126" t="s">
        <v>949</v>
      </c>
      <c r="Q42" s="134"/>
      <c r="S42" s="151" t="s">
        <v>494</v>
      </c>
      <c r="T42" s="151" t="s">
        <v>1123</v>
      </c>
    </row>
    <row r="43" spans="2:20" ht="14.1" customHeight="1" thickBot="1" x14ac:dyDescent="0.3">
      <c r="B43" s="131" t="s">
        <v>463</v>
      </c>
      <c r="C43" s="134"/>
      <c r="D43" s="103" t="s">
        <v>980</v>
      </c>
      <c r="F43" s="137" t="s">
        <v>560</v>
      </c>
      <c r="G43" s="134"/>
      <c r="H43" s="137" t="s">
        <v>615</v>
      </c>
      <c r="I43" s="134"/>
      <c r="J43" s="119" t="s">
        <v>1380</v>
      </c>
      <c r="L43" s="111"/>
      <c r="M43" s="145"/>
      <c r="N43" s="100" t="s">
        <v>996</v>
      </c>
      <c r="P43" s="126" t="s">
        <v>950</v>
      </c>
      <c r="Q43" s="134"/>
      <c r="S43" s="151" t="s">
        <v>495</v>
      </c>
      <c r="T43" s="151" t="s">
        <v>1124</v>
      </c>
    </row>
    <row r="44" spans="2:20" ht="14.1" customHeight="1" x14ac:dyDescent="0.25">
      <c r="B44" s="131" t="s">
        <v>464</v>
      </c>
      <c r="C44" s="134"/>
      <c r="F44" s="137" t="s">
        <v>561</v>
      </c>
      <c r="G44" s="134"/>
      <c r="H44" s="137" t="s">
        <v>616</v>
      </c>
      <c r="I44" s="134"/>
      <c r="J44" s="119" t="s">
        <v>1381</v>
      </c>
      <c r="L44" s="111"/>
      <c r="M44" s="118"/>
      <c r="P44" s="126" t="s">
        <v>951</v>
      </c>
      <c r="Q44" s="134"/>
      <c r="S44" s="151" t="s">
        <v>496</v>
      </c>
      <c r="T44" s="151" t="s">
        <v>1125</v>
      </c>
    </row>
    <row r="45" spans="2:20" ht="14.1" customHeight="1" thickBot="1" x14ac:dyDescent="0.3">
      <c r="B45" s="131" t="s">
        <v>465</v>
      </c>
      <c r="C45" s="134"/>
      <c r="D45" s="1" t="s">
        <v>246</v>
      </c>
      <c r="F45" s="137" t="s">
        <v>1018</v>
      </c>
      <c r="G45" s="134"/>
      <c r="H45" s="137" t="s">
        <v>1371</v>
      </c>
      <c r="I45" s="134"/>
      <c r="J45" s="119" t="s">
        <v>1427</v>
      </c>
      <c r="L45" s="111"/>
      <c r="M45" s="118"/>
      <c r="N45" s="1" t="s">
        <v>238</v>
      </c>
      <c r="O45" s="123"/>
      <c r="P45" s="126" t="s">
        <v>952</v>
      </c>
      <c r="Q45" s="134"/>
      <c r="S45" s="151" t="s">
        <v>672</v>
      </c>
      <c r="T45" s="151" t="s">
        <v>1126</v>
      </c>
    </row>
    <row r="46" spans="2:20" ht="14.1" customHeight="1" x14ac:dyDescent="0.25">
      <c r="B46" s="131" t="s">
        <v>466</v>
      </c>
      <c r="C46" s="134"/>
      <c r="D46" s="2" t="s">
        <v>990</v>
      </c>
      <c r="F46" s="137" t="s">
        <v>562</v>
      </c>
      <c r="G46" s="134"/>
      <c r="H46" s="137" t="s">
        <v>617</v>
      </c>
      <c r="I46" s="134"/>
      <c r="J46" s="119" t="s">
        <v>1428</v>
      </c>
      <c r="K46" s="109"/>
      <c r="L46" s="111"/>
      <c r="M46" s="146"/>
      <c r="N46" s="140" t="s">
        <v>896</v>
      </c>
      <c r="O46" s="134"/>
      <c r="P46" s="126" t="s">
        <v>953</v>
      </c>
      <c r="Q46" s="134"/>
      <c r="S46" s="151" t="s">
        <v>764</v>
      </c>
      <c r="T46" s="151" t="s">
        <v>1122</v>
      </c>
    </row>
    <row r="47" spans="2:20" ht="14.1" customHeight="1" thickBot="1" x14ac:dyDescent="0.3">
      <c r="B47" s="131" t="s">
        <v>467</v>
      </c>
      <c r="C47" s="134"/>
      <c r="D47" s="4" t="s">
        <v>991</v>
      </c>
      <c r="F47" s="137" t="s">
        <v>563</v>
      </c>
      <c r="G47" s="134"/>
      <c r="H47" s="137" t="s">
        <v>618</v>
      </c>
      <c r="I47" s="134"/>
      <c r="J47" s="119" t="s">
        <v>1429</v>
      </c>
      <c r="K47" s="113"/>
      <c r="L47" s="111"/>
      <c r="M47" s="146"/>
      <c r="N47" s="140" t="s">
        <v>897</v>
      </c>
      <c r="O47" s="134"/>
      <c r="P47" s="126" t="s">
        <v>954</v>
      </c>
      <c r="Q47" s="134"/>
      <c r="S47" s="151" t="s">
        <v>765</v>
      </c>
      <c r="T47" s="151" t="s">
        <v>1127</v>
      </c>
    </row>
    <row r="48" spans="2:20" ht="14.1" customHeight="1" x14ac:dyDescent="0.25">
      <c r="B48" s="131" t="s">
        <v>468</v>
      </c>
      <c r="C48" s="134"/>
      <c r="F48" s="137" t="s">
        <v>1432</v>
      </c>
      <c r="G48" s="134"/>
      <c r="H48" s="137" t="s">
        <v>619</v>
      </c>
      <c r="I48" s="134"/>
      <c r="K48" s="113"/>
      <c r="L48" s="111"/>
      <c r="M48" s="146"/>
      <c r="N48" s="140" t="s">
        <v>898</v>
      </c>
      <c r="O48" s="134"/>
      <c r="P48" s="126" t="s">
        <v>955</v>
      </c>
      <c r="Q48" s="134"/>
      <c r="S48" s="151" t="s">
        <v>1461</v>
      </c>
      <c r="T48" s="151" t="s">
        <v>1127</v>
      </c>
    </row>
    <row r="49" spans="2:20" ht="14.1" customHeight="1" x14ac:dyDescent="0.25">
      <c r="B49" s="131" t="s">
        <v>795</v>
      </c>
      <c r="C49" s="134"/>
      <c r="F49" s="137" t="s">
        <v>564</v>
      </c>
      <c r="G49" s="134"/>
      <c r="H49" s="137" t="s">
        <v>620</v>
      </c>
      <c r="I49" s="134"/>
      <c r="K49" s="113"/>
      <c r="L49" s="111"/>
      <c r="M49" s="146"/>
      <c r="N49" s="140" t="s">
        <v>899</v>
      </c>
      <c r="O49" s="134"/>
      <c r="P49" s="126" t="s">
        <v>956</v>
      </c>
      <c r="Q49" s="134"/>
      <c r="S49" s="151" t="s">
        <v>766</v>
      </c>
      <c r="T49" s="151" t="s">
        <v>1127</v>
      </c>
    </row>
    <row r="50" spans="2:20" ht="14.1" customHeight="1" thickBot="1" x14ac:dyDescent="0.3">
      <c r="B50" s="131" t="s">
        <v>1392</v>
      </c>
      <c r="C50" s="134"/>
      <c r="F50" s="137" t="s">
        <v>1016</v>
      </c>
      <c r="G50" s="134"/>
      <c r="H50" s="137" t="s">
        <v>621</v>
      </c>
      <c r="I50" s="134"/>
      <c r="J50" s="1" t="s">
        <v>235</v>
      </c>
      <c r="K50" s="113"/>
      <c r="L50" s="111"/>
      <c r="M50" s="146"/>
      <c r="N50" s="140" t="s">
        <v>900</v>
      </c>
      <c r="O50" s="134"/>
      <c r="P50" s="126" t="s">
        <v>518</v>
      </c>
      <c r="Q50" s="134"/>
      <c r="S50" s="151" t="s">
        <v>731</v>
      </c>
      <c r="T50" s="151" t="s">
        <v>1402</v>
      </c>
    </row>
    <row r="51" spans="2:20" ht="14.1" customHeight="1" x14ac:dyDescent="0.25">
      <c r="B51" s="131" t="s">
        <v>799</v>
      </c>
      <c r="C51" s="134"/>
      <c r="F51" s="137" t="s">
        <v>565</v>
      </c>
      <c r="G51" s="134"/>
      <c r="H51" s="137" t="s">
        <v>622</v>
      </c>
      <c r="I51" s="134"/>
      <c r="J51" s="120" t="s">
        <v>690</v>
      </c>
      <c r="K51" s="134"/>
      <c r="L51" s="111"/>
      <c r="M51" s="146"/>
      <c r="N51" s="140" t="s">
        <v>901</v>
      </c>
      <c r="O51" s="134"/>
      <c r="P51" s="126" t="s">
        <v>957</v>
      </c>
      <c r="Q51" s="134"/>
      <c r="S51" s="151" t="s">
        <v>1394</v>
      </c>
      <c r="T51" s="151" t="s">
        <v>1395</v>
      </c>
    </row>
    <row r="52" spans="2:20" ht="14.1" customHeight="1" x14ac:dyDescent="0.25">
      <c r="B52" s="131" t="s">
        <v>800</v>
      </c>
      <c r="C52" s="134"/>
      <c r="F52" s="137" t="s">
        <v>566</v>
      </c>
      <c r="G52" s="134"/>
      <c r="H52" s="137" t="s">
        <v>623</v>
      </c>
      <c r="I52" s="134"/>
      <c r="J52" s="121" t="s">
        <v>691</v>
      </c>
      <c r="K52" s="134"/>
      <c r="L52" s="111"/>
      <c r="M52" s="146"/>
      <c r="N52" s="140" t="s">
        <v>902</v>
      </c>
      <c r="O52" s="134"/>
      <c r="P52" s="126" t="s">
        <v>958</v>
      </c>
      <c r="Q52" s="134"/>
      <c r="S52" s="151" t="s">
        <v>897</v>
      </c>
      <c r="T52" s="151" t="s">
        <v>1128</v>
      </c>
    </row>
    <row r="53" spans="2:20" ht="14.1" customHeight="1" x14ac:dyDescent="0.25">
      <c r="B53" s="131" t="s">
        <v>469</v>
      </c>
      <c r="C53" s="134"/>
      <c r="F53" s="137" t="s">
        <v>567</v>
      </c>
      <c r="G53" s="134"/>
      <c r="H53" s="137" t="s">
        <v>624</v>
      </c>
      <c r="I53" s="134"/>
      <c r="J53" s="121" t="s">
        <v>692</v>
      </c>
      <c r="K53" s="134"/>
      <c r="L53" s="111"/>
      <c r="M53" s="146"/>
      <c r="N53" s="140" t="s">
        <v>903</v>
      </c>
      <c r="O53" s="134"/>
      <c r="P53" s="126" t="s">
        <v>959</v>
      </c>
      <c r="Q53" s="134"/>
      <c r="S53" s="151" t="s">
        <v>497</v>
      </c>
      <c r="T53" s="151" t="s">
        <v>1129</v>
      </c>
    </row>
    <row r="54" spans="2:20" ht="14.1" customHeight="1" x14ac:dyDescent="0.25">
      <c r="B54" s="131" t="s">
        <v>803</v>
      </c>
      <c r="C54" s="134"/>
      <c r="F54" s="137" t="s">
        <v>568</v>
      </c>
      <c r="G54" s="134"/>
      <c r="H54" s="137" t="s">
        <v>625</v>
      </c>
      <c r="I54" s="134"/>
      <c r="J54" s="121" t="s">
        <v>693</v>
      </c>
      <c r="K54" s="134"/>
      <c r="L54" s="111"/>
      <c r="M54" s="146"/>
      <c r="N54" s="140" t="s">
        <v>1437</v>
      </c>
      <c r="O54" s="134"/>
      <c r="P54" s="126" t="s">
        <v>960</v>
      </c>
      <c r="Q54" s="134"/>
      <c r="S54" s="151" t="s">
        <v>583</v>
      </c>
      <c r="T54" s="151" t="s">
        <v>1130</v>
      </c>
    </row>
    <row r="55" spans="2:20" ht="14.1" customHeight="1" x14ac:dyDescent="0.25">
      <c r="B55" s="131" t="s">
        <v>806</v>
      </c>
      <c r="C55" s="134"/>
      <c r="F55" s="137" t="s">
        <v>1019</v>
      </c>
      <c r="G55" s="134"/>
      <c r="H55" s="137" t="s">
        <v>626</v>
      </c>
      <c r="I55" s="134"/>
      <c r="J55" s="121" t="s">
        <v>694</v>
      </c>
      <c r="K55" s="134"/>
      <c r="L55" s="111"/>
      <c r="M55" s="146"/>
      <c r="N55" s="140" t="s">
        <v>904</v>
      </c>
      <c r="O55" s="134"/>
      <c r="P55" s="126" t="s">
        <v>961</v>
      </c>
      <c r="Q55" s="134"/>
      <c r="S55" s="151" t="s">
        <v>767</v>
      </c>
      <c r="T55" s="151" t="s">
        <v>1122</v>
      </c>
    </row>
    <row r="56" spans="2:20" ht="14.1" customHeight="1" x14ac:dyDescent="0.25">
      <c r="B56" s="131" t="s">
        <v>470</v>
      </c>
      <c r="C56" s="134"/>
      <c r="F56" s="137" t="s">
        <v>569</v>
      </c>
      <c r="G56" s="134"/>
      <c r="H56" s="137" t="s">
        <v>627</v>
      </c>
      <c r="I56" s="134"/>
      <c r="J56" s="121" t="s">
        <v>695</v>
      </c>
      <c r="K56" s="134"/>
      <c r="L56" s="111"/>
      <c r="M56" s="146"/>
      <c r="N56" s="140" t="s">
        <v>905</v>
      </c>
      <c r="O56" s="134"/>
      <c r="P56" s="126" t="s">
        <v>962</v>
      </c>
      <c r="Q56" s="134"/>
      <c r="S56" s="151" t="s">
        <v>673</v>
      </c>
      <c r="T56" s="151" t="s">
        <v>1131</v>
      </c>
    </row>
    <row r="57" spans="2:20" ht="14.1" customHeight="1" x14ac:dyDescent="0.25">
      <c r="B57" s="131" t="s">
        <v>808</v>
      </c>
      <c r="C57" s="134"/>
      <c r="F57" s="137" t="s">
        <v>1020</v>
      </c>
      <c r="G57" s="134"/>
      <c r="H57" s="137" t="s">
        <v>628</v>
      </c>
      <c r="I57" s="134"/>
      <c r="J57" s="121" t="s">
        <v>696</v>
      </c>
      <c r="K57" s="134"/>
      <c r="L57" s="111"/>
      <c r="M57" s="146"/>
      <c r="N57" s="140" t="s">
        <v>906</v>
      </c>
      <c r="O57" s="134"/>
      <c r="P57" s="126" t="s">
        <v>963</v>
      </c>
      <c r="Q57" s="134"/>
      <c r="S57" s="151" t="s">
        <v>944</v>
      </c>
      <c r="T57" s="151" t="s">
        <v>1403</v>
      </c>
    </row>
    <row r="58" spans="2:20" ht="14.1" customHeight="1" x14ac:dyDescent="0.25">
      <c r="B58" s="131" t="s">
        <v>809</v>
      </c>
      <c r="C58" s="134"/>
      <c r="F58" s="137" t="s">
        <v>570</v>
      </c>
      <c r="G58" s="134"/>
      <c r="H58" s="137" t="s">
        <v>629</v>
      </c>
      <c r="I58" s="134"/>
      <c r="J58" s="121" t="s">
        <v>697</v>
      </c>
      <c r="K58" s="134"/>
      <c r="L58" s="111"/>
      <c r="M58" s="146"/>
      <c r="N58" s="140" t="s">
        <v>907</v>
      </c>
      <c r="O58" s="134"/>
      <c r="P58" s="126" t="s">
        <v>964</v>
      </c>
      <c r="Q58" s="134"/>
      <c r="S58" s="151" t="s">
        <v>898</v>
      </c>
      <c r="T58" s="151" t="s">
        <v>1132</v>
      </c>
    </row>
    <row r="59" spans="2:20" ht="14.1" customHeight="1" x14ac:dyDescent="0.25">
      <c r="B59" s="131" t="s">
        <v>471</v>
      </c>
      <c r="C59" s="134"/>
      <c r="F59" s="137" t="s">
        <v>571</v>
      </c>
      <c r="G59" s="134"/>
      <c r="H59" s="137" t="s">
        <v>630</v>
      </c>
      <c r="I59" s="134"/>
      <c r="J59" s="121" t="s">
        <v>698</v>
      </c>
      <c r="K59" s="134"/>
      <c r="L59" s="111"/>
      <c r="M59" s="146"/>
      <c r="N59" s="140" t="s">
        <v>908</v>
      </c>
      <c r="O59" s="134"/>
      <c r="P59" s="126" t="s">
        <v>965</v>
      </c>
      <c r="Q59" s="134"/>
      <c r="S59" s="151" t="s">
        <v>1486</v>
      </c>
      <c r="T59" s="151" t="s">
        <v>1133</v>
      </c>
    </row>
    <row r="60" spans="2:20" ht="14.1" customHeight="1" x14ac:dyDescent="0.25">
      <c r="B60" s="131" t="s">
        <v>810</v>
      </c>
      <c r="C60" s="134"/>
      <c r="F60" s="137" t="s">
        <v>572</v>
      </c>
      <c r="G60" s="134"/>
      <c r="H60" s="137" t="s">
        <v>631</v>
      </c>
      <c r="I60" s="134"/>
      <c r="J60" s="121" t="s">
        <v>699</v>
      </c>
      <c r="K60" s="134"/>
      <c r="L60" s="111"/>
      <c r="M60" s="146"/>
      <c r="N60" s="140" t="s">
        <v>909</v>
      </c>
      <c r="O60" s="134"/>
      <c r="P60" s="126" t="s">
        <v>966</v>
      </c>
      <c r="Q60" s="134"/>
      <c r="S60" s="151" t="s">
        <v>584</v>
      </c>
      <c r="T60" s="151" t="s">
        <v>1130</v>
      </c>
    </row>
    <row r="61" spans="2:20" ht="14.1" customHeight="1" x14ac:dyDescent="0.25">
      <c r="B61" s="131" t="s">
        <v>1083</v>
      </c>
      <c r="C61" s="134"/>
      <c r="F61" s="137" t="s">
        <v>573</v>
      </c>
      <c r="G61" s="134"/>
      <c r="H61" s="137" t="s">
        <v>632</v>
      </c>
      <c r="I61" s="134"/>
      <c r="J61" s="121" t="s">
        <v>700</v>
      </c>
      <c r="K61" s="134"/>
      <c r="L61" s="111"/>
      <c r="M61" s="146"/>
      <c r="N61" s="140" t="s">
        <v>910</v>
      </c>
      <c r="O61" s="134"/>
      <c r="P61" s="126" t="s">
        <v>967</v>
      </c>
      <c r="Q61" s="134"/>
      <c r="S61" s="151" t="s">
        <v>899</v>
      </c>
      <c r="T61" s="151" t="s">
        <v>1128</v>
      </c>
    </row>
    <row r="62" spans="2:20" ht="14.1" customHeight="1" x14ac:dyDescent="0.25">
      <c r="B62" s="131" t="s">
        <v>472</v>
      </c>
      <c r="C62" s="134"/>
      <c r="F62" s="137" t="s">
        <v>574</v>
      </c>
      <c r="G62" s="134"/>
      <c r="H62" s="137" t="s">
        <v>633</v>
      </c>
      <c r="I62" s="134"/>
      <c r="J62" s="121" t="s">
        <v>701</v>
      </c>
      <c r="K62" s="134"/>
      <c r="L62" s="111"/>
      <c r="M62" s="146"/>
      <c r="N62" s="140" t="s">
        <v>911</v>
      </c>
      <c r="O62" s="134"/>
      <c r="P62" s="126" t="s">
        <v>968</v>
      </c>
      <c r="Q62" s="134"/>
      <c r="S62" s="151" t="s">
        <v>1469</v>
      </c>
      <c r="T62" s="151" t="s">
        <v>1487</v>
      </c>
    </row>
    <row r="63" spans="2:20" ht="14.1" customHeight="1" x14ac:dyDescent="0.25">
      <c r="B63" s="131" t="s">
        <v>473</v>
      </c>
      <c r="C63" s="134"/>
      <c r="F63" s="137" t="s">
        <v>1021</v>
      </c>
      <c r="G63" s="134"/>
      <c r="H63" s="137" t="s">
        <v>634</v>
      </c>
      <c r="I63" s="134"/>
      <c r="J63" s="121" t="s">
        <v>759</v>
      </c>
      <c r="K63" s="134"/>
      <c r="L63" s="111"/>
      <c r="M63" s="146"/>
      <c r="N63" s="140" t="s">
        <v>1092</v>
      </c>
      <c r="O63" s="134"/>
      <c r="P63" s="126" t="s">
        <v>969</v>
      </c>
      <c r="Q63" s="134"/>
      <c r="S63" s="151" t="s">
        <v>768</v>
      </c>
      <c r="T63" s="151" t="s">
        <v>1117</v>
      </c>
    </row>
    <row r="64" spans="2:20" ht="14.1" customHeight="1" x14ac:dyDescent="0.25">
      <c r="B64" s="131" t="s">
        <v>474</v>
      </c>
      <c r="C64" s="134"/>
      <c r="F64" s="137" t="s">
        <v>575</v>
      </c>
      <c r="G64" s="134"/>
      <c r="H64" s="137" t="s">
        <v>635</v>
      </c>
      <c r="I64" s="134"/>
      <c r="J64" s="121" t="s">
        <v>702</v>
      </c>
      <c r="K64" s="134"/>
      <c r="L64" s="111"/>
      <c r="M64" s="146"/>
      <c r="N64" s="140" t="s">
        <v>912</v>
      </c>
      <c r="O64" s="134"/>
      <c r="P64" s="126" t="s">
        <v>970</v>
      </c>
      <c r="Q64" s="134"/>
      <c r="S64" s="151" t="s">
        <v>1488</v>
      </c>
      <c r="T64" s="151" t="s">
        <v>1134</v>
      </c>
    </row>
    <row r="65" spans="2:20" ht="14.1" customHeight="1" x14ac:dyDescent="0.25">
      <c r="B65" s="131" t="s">
        <v>813</v>
      </c>
      <c r="C65" s="134"/>
      <c r="F65" s="137" t="s">
        <v>576</v>
      </c>
      <c r="G65" s="134"/>
      <c r="H65" s="137" t="s">
        <v>636</v>
      </c>
      <c r="I65" s="134"/>
      <c r="J65" s="121" t="s">
        <v>703</v>
      </c>
      <c r="K65" s="134"/>
      <c r="L65" s="111"/>
      <c r="M65" s="146"/>
      <c r="N65" s="140" t="s">
        <v>913</v>
      </c>
      <c r="O65" s="134"/>
      <c r="P65" s="126" t="s">
        <v>524</v>
      </c>
      <c r="Q65" s="134"/>
      <c r="S65" s="151" t="s">
        <v>1470</v>
      </c>
      <c r="T65" s="151" t="s">
        <v>1216</v>
      </c>
    </row>
    <row r="66" spans="2:20" ht="14.1" customHeight="1" thickBot="1" x14ac:dyDescent="0.3">
      <c r="B66" s="131" t="s">
        <v>1010</v>
      </c>
      <c r="C66" s="134"/>
      <c r="F66" s="137" t="s">
        <v>577</v>
      </c>
      <c r="G66" s="134"/>
      <c r="H66" s="137" t="s">
        <v>637</v>
      </c>
      <c r="I66" s="134"/>
      <c r="J66" s="121" t="s">
        <v>704</v>
      </c>
      <c r="K66" s="134"/>
      <c r="L66" s="111"/>
      <c r="M66" s="146"/>
      <c r="N66" s="140" t="s">
        <v>914</v>
      </c>
      <c r="O66" s="134"/>
      <c r="P66" s="148" t="s">
        <v>525</v>
      </c>
      <c r="Q66" s="134"/>
      <c r="S66" s="151" t="s">
        <v>1022</v>
      </c>
      <c r="T66" s="151" t="s">
        <v>1135</v>
      </c>
    </row>
    <row r="67" spans="2:20" ht="14.1" customHeight="1" thickTop="1" x14ac:dyDescent="0.25">
      <c r="B67" s="131" t="s">
        <v>815</v>
      </c>
      <c r="C67" s="134"/>
      <c r="F67" s="137" t="s">
        <v>578</v>
      </c>
      <c r="G67" s="134"/>
      <c r="H67" s="137" t="s">
        <v>638</v>
      </c>
      <c r="I67" s="134"/>
      <c r="J67" s="121" t="s">
        <v>760</v>
      </c>
      <c r="K67" s="134"/>
      <c r="L67" s="111"/>
      <c r="M67" s="146"/>
      <c r="N67" s="140" t="s">
        <v>915</v>
      </c>
      <c r="O67" s="134"/>
      <c r="Q67" s="134"/>
      <c r="S67" s="151" t="s">
        <v>769</v>
      </c>
      <c r="T67" s="151" t="s">
        <v>1122</v>
      </c>
    </row>
    <row r="68" spans="2:20" ht="14.1" customHeight="1" thickBot="1" x14ac:dyDescent="0.3">
      <c r="B68" s="131" t="s">
        <v>816</v>
      </c>
      <c r="C68" s="134"/>
      <c r="F68" s="137" t="s">
        <v>579</v>
      </c>
      <c r="G68" s="134"/>
      <c r="H68" s="137" t="s">
        <v>639</v>
      </c>
      <c r="I68" s="134"/>
      <c r="J68" s="121" t="s">
        <v>761</v>
      </c>
      <c r="K68" s="134"/>
      <c r="L68" s="111"/>
      <c r="M68" s="146"/>
      <c r="N68" s="140" t="s">
        <v>916</v>
      </c>
      <c r="O68" s="134"/>
      <c r="P68" s="1" t="s">
        <v>386</v>
      </c>
      <c r="S68" s="151" t="s">
        <v>442</v>
      </c>
      <c r="T68" s="151" t="s">
        <v>1136</v>
      </c>
    </row>
    <row r="69" spans="2:20" ht="14.1" customHeight="1" thickBot="1" x14ac:dyDescent="0.3">
      <c r="B69" s="131" t="s">
        <v>475</v>
      </c>
      <c r="C69" s="134"/>
      <c r="F69" s="139" t="s">
        <v>580</v>
      </c>
      <c r="G69" s="134"/>
      <c r="H69" s="137" t="s">
        <v>640</v>
      </c>
      <c r="I69" s="134"/>
      <c r="J69" s="121" t="s">
        <v>762</v>
      </c>
      <c r="K69" s="134"/>
      <c r="L69" s="111"/>
      <c r="M69" s="146"/>
      <c r="N69" s="140" t="s">
        <v>917</v>
      </c>
      <c r="O69" s="134"/>
      <c r="P69" s="2" t="s">
        <v>984</v>
      </c>
      <c r="S69" s="151" t="s">
        <v>920</v>
      </c>
      <c r="T69" s="151" t="s">
        <v>1137</v>
      </c>
    </row>
    <row r="70" spans="2:20" ht="14.1" customHeight="1" thickBot="1" x14ac:dyDescent="0.3">
      <c r="B70" s="131" t="s">
        <v>476</v>
      </c>
      <c r="C70" s="134"/>
      <c r="F70" s="100" t="s">
        <v>973</v>
      </c>
      <c r="G70" s="134"/>
      <c r="H70" s="137" t="s">
        <v>641</v>
      </c>
      <c r="I70" s="134"/>
      <c r="J70" s="121" t="s">
        <v>763</v>
      </c>
      <c r="K70" s="134"/>
      <c r="L70" s="111"/>
      <c r="M70" s="146"/>
      <c r="N70" s="140" t="s">
        <v>918</v>
      </c>
      <c r="O70" s="134"/>
      <c r="P70" s="3" t="s">
        <v>985</v>
      </c>
      <c r="S70" s="151" t="s">
        <v>770</v>
      </c>
      <c r="T70" s="151" t="s">
        <v>1138</v>
      </c>
    </row>
    <row r="71" spans="2:20" ht="14.1" customHeight="1" x14ac:dyDescent="0.25">
      <c r="B71" s="131" t="s">
        <v>822</v>
      </c>
      <c r="C71" s="134"/>
      <c r="G71" s="134"/>
      <c r="H71" s="137" t="s">
        <v>642</v>
      </c>
      <c r="I71" s="134"/>
      <c r="J71" s="121" t="s">
        <v>764</v>
      </c>
      <c r="K71" s="134"/>
      <c r="L71" s="111"/>
      <c r="M71" s="146"/>
      <c r="N71" s="140" t="s">
        <v>919</v>
      </c>
      <c r="O71" s="134"/>
      <c r="P71" s="3" t="s">
        <v>1383</v>
      </c>
      <c r="S71" s="151" t="s">
        <v>945</v>
      </c>
      <c r="T71" s="151" t="s">
        <v>1404</v>
      </c>
    </row>
    <row r="72" spans="2:20" ht="14.1" customHeight="1" x14ac:dyDescent="0.25">
      <c r="B72" s="131" t="s">
        <v>477</v>
      </c>
      <c r="C72" s="134"/>
      <c r="G72" s="134"/>
      <c r="H72" s="137" t="s">
        <v>643</v>
      </c>
      <c r="I72" s="134"/>
      <c r="J72" s="121" t="s">
        <v>767</v>
      </c>
      <c r="K72" s="134"/>
      <c r="L72" s="111"/>
      <c r="M72" s="146"/>
      <c r="N72" s="140" t="s">
        <v>983</v>
      </c>
      <c r="O72" s="128"/>
      <c r="P72" s="3" t="s">
        <v>986</v>
      </c>
      <c r="S72" s="151" t="s">
        <v>771</v>
      </c>
      <c r="T72" s="151" t="s">
        <v>1139</v>
      </c>
    </row>
    <row r="73" spans="2:20" ht="14.1" customHeight="1" x14ac:dyDescent="0.25">
      <c r="B73" s="131" t="s">
        <v>478</v>
      </c>
      <c r="C73" s="134"/>
      <c r="G73" s="134"/>
      <c r="H73" s="137" t="s">
        <v>644</v>
      </c>
      <c r="I73" s="134"/>
      <c r="J73" s="121" t="s">
        <v>768</v>
      </c>
      <c r="K73" s="134"/>
      <c r="L73" s="111"/>
      <c r="M73" s="146"/>
      <c r="N73" s="140" t="s">
        <v>997</v>
      </c>
      <c r="O73" s="128"/>
      <c r="P73" s="3" t="s">
        <v>987</v>
      </c>
      <c r="S73" s="151" t="s">
        <v>946</v>
      </c>
      <c r="T73" s="151" t="s">
        <v>1405</v>
      </c>
    </row>
    <row r="74" spans="2:20" ht="14.1" customHeight="1" thickBot="1" x14ac:dyDescent="0.3">
      <c r="B74" s="131" t="s">
        <v>826</v>
      </c>
      <c r="C74" s="134"/>
      <c r="G74" s="134"/>
      <c r="H74" s="137" t="s">
        <v>645</v>
      </c>
      <c r="I74" s="134"/>
      <c r="J74" s="121" t="s">
        <v>769</v>
      </c>
      <c r="K74" s="134"/>
      <c r="L74" s="111"/>
      <c r="M74" s="146"/>
      <c r="N74" s="141" t="s">
        <v>998</v>
      </c>
      <c r="O74" s="128"/>
      <c r="P74" s="3" t="s">
        <v>988</v>
      </c>
      <c r="S74" s="151" t="s">
        <v>443</v>
      </c>
      <c r="T74" s="151" t="s">
        <v>1107</v>
      </c>
    </row>
    <row r="75" spans="2:20" ht="14.1" customHeight="1" thickBot="1" x14ac:dyDescent="0.3">
      <c r="B75" s="131" t="s">
        <v>479</v>
      </c>
      <c r="C75" s="134"/>
      <c r="G75" s="134"/>
      <c r="H75" s="137" t="s">
        <v>646</v>
      </c>
      <c r="I75" s="134"/>
      <c r="J75" s="121" t="s">
        <v>774</v>
      </c>
      <c r="K75" s="134"/>
      <c r="L75" s="111"/>
      <c r="M75" s="125"/>
      <c r="P75" s="4" t="s">
        <v>989</v>
      </c>
      <c r="S75" s="151" t="s">
        <v>585</v>
      </c>
      <c r="T75" s="151" t="s">
        <v>1135</v>
      </c>
    </row>
    <row r="76" spans="2:20" ht="14.1" customHeight="1" x14ac:dyDescent="0.25">
      <c r="B76" s="131" t="s">
        <v>1441</v>
      </c>
      <c r="C76" s="134"/>
      <c r="G76" s="134"/>
      <c r="H76" s="137" t="s">
        <v>647</v>
      </c>
      <c r="I76" s="134"/>
      <c r="J76" s="121" t="s">
        <v>775</v>
      </c>
      <c r="K76" s="134"/>
      <c r="L76" s="111"/>
      <c r="S76" s="151" t="s">
        <v>886</v>
      </c>
      <c r="T76" s="151" t="s">
        <v>1116</v>
      </c>
    </row>
    <row r="77" spans="2:20" ht="14.1" customHeight="1" x14ac:dyDescent="0.25">
      <c r="B77" s="131" t="s">
        <v>480</v>
      </c>
      <c r="C77" s="134"/>
      <c r="G77" s="134"/>
      <c r="H77" s="137" t="s">
        <v>648</v>
      </c>
      <c r="I77" s="134"/>
      <c r="J77" s="121" t="s">
        <v>776</v>
      </c>
      <c r="K77" s="134"/>
      <c r="L77" s="111"/>
      <c r="S77" s="151" t="s">
        <v>674</v>
      </c>
      <c r="T77" s="151" t="s">
        <v>1141</v>
      </c>
    </row>
    <row r="78" spans="2:20" ht="14.1" customHeight="1" x14ac:dyDescent="0.25">
      <c r="B78" s="131" t="s">
        <v>833</v>
      </c>
      <c r="C78" s="134"/>
      <c r="H78" s="137" t="s">
        <v>649</v>
      </c>
      <c r="I78" s="134"/>
      <c r="J78" s="121" t="s">
        <v>1477</v>
      </c>
      <c r="K78" s="134"/>
      <c r="L78" s="111"/>
      <c r="S78" s="151" t="s">
        <v>861</v>
      </c>
      <c r="T78" s="151" t="s">
        <v>1142</v>
      </c>
    </row>
    <row r="79" spans="2:20" ht="14.1" customHeight="1" x14ac:dyDescent="0.25">
      <c r="B79" s="131" t="s">
        <v>481</v>
      </c>
      <c r="C79" s="134"/>
      <c r="H79" s="137" t="s">
        <v>650</v>
      </c>
      <c r="I79" s="134"/>
      <c r="J79" s="121" t="s">
        <v>777</v>
      </c>
      <c r="K79" s="134"/>
      <c r="L79" s="111"/>
      <c r="S79" s="151" t="s">
        <v>1462</v>
      </c>
      <c r="T79" s="151" t="s">
        <v>1489</v>
      </c>
    </row>
    <row r="80" spans="2:20" ht="14.1" customHeight="1" x14ac:dyDescent="0.25">
      <c r="B80" s="131" t="s">
        <v>482</v>
      </c>
      <c r="C80" s="134"/>
      <c r="H80" s="137" t="s">
        <v>1372</v>
      </c>
      <c r="I80" s="134"/>
      <c r="J80" s="121" t="s">
        <v>778</v>
      </c>
      <c r="K80" s="134"/>
      <c r="L80" s="111"/>
      <c r="S80" s="151" t="s">
        <v>444</v>
      </c>
      <c r="T80" s="151" t="s">
        <v>1143</v>
      </c>
    </row>
    <row r="81" spans="2:20" ht="14.1" customHeight="1" x14ac:dyDescent="0.25">
      <c r="B81" s="131" t="s">
        <v>483</v>
      </c>
      <c r="C81" s="134"/>
      <c r="H81" s="137" t="s">
        <v>651</v>
      </c>
      <c r="I81" s="134"/>
      <c r="J81" s="121" t="s">
        <v>779</v>
      </c>
      <c r="K81" s="134"/>
      <c r="L81" s="111"/>
      <c r="S81" s="151" t="s">
        <v>772</v>
      </c>
      <c r="T81" s="151" t="s">
        <v>1144</v>
      </c>
    </row>
    <row r="82" spans="2:20" ht="14.1" customHeight="1" x14ac:dyDescent="0.25">
      <c r="B82" s="131" t="s">
        <v>842</v>
      </c>
      <c r="C82" s="134"/>
      <c r="H82" s="137" t="s">
        <v>652</v>
      </c>
      <c r="I82" s="134"/>
      <c r="J82" s="121" t="s">
        <v>780</v>
      </c>
      <c r="K82" s="134"/>
      <c r="L82" s="111"/>
      <c r="S82" s="151" t="s">
        <v>773</v>
      </c>
      <c r="T82" s="151" t="s">
        <v>1145</v>
      </c>
    </row>
    <row r="83" spans="2:20" ht="14.1" customHeight="1" x14ac:dyDescent="0.25">
      <c r="B83" s="131" t="s">
        <v>484</v>
      </c>
      <c r="C83" s="134"/>
      <c r="H83" s="137" t="s">
        <v>653</v>
      </c>
      <c r="I83" s="134"/>
      <c r="J83" s="121" t="s">
        <v>781</v>
      </c>
      <c r="K83" s="134"/>
      <c r="L83" s="111"/>
      <c r="S83" s="151" t="s">
        <v>498</v>
      </c>
      <c r="T83" s="151" t="s">
        <v>1140</v>
      </c>
    </row>
    <row r="84" spans="2:20" ht="14.1" customHeight="1" x14ac:dyDescent="0.25">
      <c r="B84" s="131" t="s">
        <v>843</v>
      </c>
      <c r="C84" s="134"/>
      <c r="H84" s="137" t="s">
        <v>654</v>
      </c>
      <c r="I84" s="134"/>
      <c r="J84" s="121" t="s">
        <v>705</v>
      </c>
      <c r="K84" s="134"/>
      <c r="L84" s="111"/>
      <c r="S84" s="151" t="s">
        <v>900</v>
      </c>
      <c r="T84" s="151" t="s">
        <v>1128</v>
      </c>
    </row>
    <row r="85" spans="2:20" ht="14.1" customHeight="1" x14ac:dyDescent="0.25">
      <c r="B85" s="131" t="s">
        <v>844</v>
      </c>
      <c r="C85" s="134"/>
      <c r="H85" s="137" t="s">
        <v>655</v>
      </c>
      <c r="I85" s="134"/>
      <c r="J85" s="121" t="s">
        <v>782</v>
      </c>
      <c r="K85" s="134"/>
      <c r="L85" s="111"/>
      <c r="S85" s="151" t="s">
        <v>921</v>
      </c>
      <c r="T85" s="151" t="s">
        <v>1146</v>
      </c>
    </row>
    <row r="86" spans="2:20" ht="14.1" customHeight="1" x14ac:dyDescent="0.25">
      <c r="B86" s="131" t="s">
        <v>485</v>
      </c>
      <c r="C86" s="134"/>
      <c r="H86" s="137" t="s">
        <v>656</v>
      </c>
      <c r="I86" s="134"/>
      <c r="J86" s="121" t="s">
        <v>783</v>
      </c>
      <c r="K86" s="134"/>
      <c r="L86" s="111"/>
      <c r="S86" s="151" t="s">
        <v>922</v>
      </c>
      <c r="T86" s="151" t="s">
        <v>1147</v>
      </c>
    </row>
    <row r="87" spans="2:20" ht="14.1" customHeight="1" x14ac:dyDescent="0.25">
      <c r="B87" s="131" t="s">
        <v>486</v>
      </c>
      <c r="C87" s="134"/>
      <c r="H87" s="137" t="s">
        <v>657</v>
      </c>
      <c r="I87" s="134"/>
      <c r="J87" s="121" t="s">
        <v>784</v>
      </c>
      <c r="K87" s="134"/>
      <c r="L87" s="111"/>
      <c r="S87" s="151" t="s">
        <v>923</v>
      </c>
      <c r="T87" s="151" t="s">
        <v>1148</v>
      </c>
    </row>
    <row r="88" spans="2:20" ht="14.1" customHeight="1" x14ac:dyDescent="0.25">
      <c r="B88" s="131" t="s">
        <v>1084</v>
      </c>
      <c r="C88" s="134"/>
      <c r="H88" s="137" t="s">
        <v>1024</v>
      </c>
      <c r="I88" s="134"/>
      <c r="J88" s="121" t="s">
        <v>786</v>
      </c>
      <c r="K88" s="134"/>
      <c r="L88" s="111"/>
      <c r="S88" s="151" t="s">
        <v>445</v>
      </c>
      <c r="T88" s="151" t="s">
        <v>1149</v>
      </c>
    </row>
    <row r="89" spans="2:20" ht="14.1" customHeight="1" x14ac:dyDescent="0.25">
      <c r="B89" s="131" t="s">
        <v>848</v>
      </c>
      <c r="C89" s="134"/>
      <c r="H89" s="137" t="s">
        <v>658</v>
      </c>
      <c r="I89" s="134"/>
      <c r="J89" s="121" t="s">
        <v>789</v>
      </c>
      <c r="K89" s="134"/>
      <c r="L89" s="111"/>
      <c r="S89" s="151" t="s">
        <v>530</v>
      </c>
      <c r="T89" s="151" t="s">
        <v>1150</v>
      </c>
    </row>
    <row r="90" spans="2:20" ht="14.1" customHeight="1" x14ac:dyDescent="0.25">
      <c r="B90" s="131" t="s">
        <v>849</v>
      </c>
      <c r="C90" s="134"/>
      <c r="H90" s="137" t="s">
        <v>659</v>
      </c>
      <c r="I90" s="134"/>
      <c r="J90" s="121" t="s">
        <v>790</v>
      </c>
      <c r="K90" s="134"/>
      <c r="L90" s="111"/>
      <c r="S90" s="151" t="s">
        <v>887</v>
      </c>
      <c r="T90" s="151" t="s">
        <v>1151</v>
      </c>
    </row>
    <row r="91" spans="2:20" ht="14.1" customHeight="1" x14ac:dyDescent="0.25">
      <c r="B91" s="131" t="s">
        <v>850</v>
      </c>
      <c r="C91" s="134"/>
      <c r="H91" s="137" t="s">
        <v>660</v>
      </c>
      <c r="I91" s="134"/>
      <c r="J91" s="121" t="s">
        <v>791</v>
      </c>
      <c r="K91" s="134"/>
      <c r="L91" s="111"/>
      <c r="S91" s="151" t="s">
        <v>1085</v>
      </c>
      <c r="T91" s="151" t="s">
        <v>1152</v>
      </c>
    </row>
    <row r="92" spans="2:20" ht="14.1" customHeight="1" x14ac:dyDescent="0.25">
      <c r="B92" s="131" t="s">
        <v>487</v>
      </c>
      <c r="C92" s="134"/>
      <c r="H92" s="137" t="s">
        <v>661</v>
      </c>
      <c r="I92" s="134"/>
      <c r="J92" s="121" t="s">
        <v>1088</v>
      </c>
      <c r="K92" s="134"/>
      <c r="L92" s="111"/>
      <c r="S92" s="151" t="s">
        <v>531</v>
      </c>
      <c r="T92" s="151" t="s">
        <v>1216</v>
      </c>
    </row>
    <row r="93" spans="2:20" ht="14.1" customHeight="1" x14ac:dyDescent="0.25">
      <c r="B93" s="131" t="s">
        <v>488</v>
      </c>
      <c r="C93" s="134"/>
      <c r="H93" s="137" t="s">
        <v>662</v>
      </c>
      <c r="I93" s="134"/>
      <c r="J93" s="121" t="s">
        <v>792</v>
      </c>
      <c r="K93" s="134"/>
      <c r="L93" s="111"/>
      <c r="S93" s="151" t="s">
        <v>732</v>
      </c>
      <c r="T93" s="151" t="s">
        <v>1153</v>
      </c>
    </row>
    <row r="94" spans="2:20" ht="14.1" customHeight="1" x14ac:dyDescent="0.25">
      <c r="B94" s="131" t="s">
        <v>489</v>
      </c>
      <c r="C94" s="134"/>
      <c r="H94" s="137" t="s">
        <v>663</v>
      </c>
      <c r="I94" s="134"/>
      <c r="J94" s="121" t="s">
        <v>793</v>
      </c>
      <c r="K94" s="134"/>
      <c r="L94" s="111"/>
      <c r="S94" s="151" t="s">
        <v>1480</v>
      </c>
      <c r="T94" s="151" t="s">
        <v>1154</v>
      </c>
    </row>
    <row r="95" spans="2:20" ht="14.1" customHeight="1" x14ac:dyDescent="0.25">
      <c r="B95" s="131" t="s">
        <v>1011</v>
      </c>
      <c r="C95" s="134"/>
      <c r="H95" s="137" t="s">
        <v>664</v>
      </c>
      <c r="I95" s="134"/>
      <c r="J95" s="121" t="s">
        <v>794</v>
      </c>
      <c r="K95" s="134"/>
      <c r="L95" s="111"/>
      <c r="S95" s="151" t="s">
        <v>532</v>
      </c>
      <c r="T95" s="151" t="s">
        <v>1375</v>
      </c>
    </row>
    <row r="96" spans="2:20" ht="14.1" customHeight="1" x14ac:dyDescent="0.25">
      <c r="B96" s="131" t="s">
        <v>490</v>
      </c>
      <c r="C96" s="134"/>
      <c r="H96" s="137" t="s">
        <v>665</v>
      </c>
      <c r="I96" s="134"/>
      <c r="J96" s="121" t="s">
        <v>796</v>
      </c>
      <c r="K96" s="134"/>
      <c r="L96" s="111"/>
      <c r="S96" s="151" t="s">
        <v>774</v>
      </c>
      <c r="T96" s="151" t="s">
        <v>1155</v>
      </c>
    </row>
    <row r="97" spans="2:20" ht="14.1" customHeight="1" x14ac:dyDescent="0.25">
      <c r="B97" s="131" t="s">
        <v>491</v>
      </c>
      <c r="C97" s="134"/>
      <c r="H97" s="137" t="s">
        <v>666</v>
      </c>
      <c r="I97" s="134"/>
      <c r="J97" s="121" t="s">
        <v>797</v>
      </c>
      <c r="K97" s="134"/>
      <c r="L97" s="111"/>
      <c r="S97" s="151" t="s">
        <v>533</v>
      </c>
      <c r="T97" s="151" t="s">
        <v>1156</v>
      </c>
    </row>
    <row r="98" spans="2:20" ht="14.1" customHeight="1" x14ac:dyDescent="0.25">
      <c r="B98" s="131" t="s">
        <v>857</v>
      </c>
      <c r="C98" s="127"/>
      <c r="H98" s="137" t="s">
        <v>667</v>
      </c>
      <c r="I98" s="134"/>
      <c r="J98" s="121" t="s">
        <v>798</v>
      </c>
      <c r="K98" s="134"/>
      <c r="L98" s="111"/>
      <c r="S98" s="151" t="s">
        <v>924</v>
      </c>
      <c r="T98" s="151" t="s">
        <v>1157</v>
      </c>
    </row>
    <row r="99" spans="2:20" ht="14.1" customHeight="1" thickBot="1" x14ac:dyDescent="0.3">
      <c r="B99" s="116" t="s">
        <v>1373</v>
      </c>
      <c r="H99" s="137" t="s">
        <v>668</v>
      </c>
      <c r="I99" s="134"/>
      <c r="J99" s="121" t="s">
        <v>801</v>
      </c>
      <c r="K99" s="134"/>
      <c r="L99" s="111"/>
      <c r="S99" s="151" t="s">
        <v>925</v>
      </c>
      <c r="T99" s="151" t="s">
        <v>1157</v>
      </c>
    </row>
    <row r="100" spans="2:20" ht="14.1" customHeight="1" thickTop="1" x14ac:dyDescent="0.25">
      <c r="H100" s="137" t="s">
        <v>669</v>
      </c>
      <c r="I100" s="134"/>
      <c r="J100" s="121" t="s">
        <v>802</v>
      </c>
      <c r="K100" s="134"/>
      <c r="L100" s="111"/>
      <c r="S100" s="151" t="s">
        <v>926</v>
      </c>
      <c r="T100" s="151" t="s">
        <v>1158</v>
      </c>
    </row>
    <row r="101" spans="2:20" ht="14.1" customHeight="1" thickBot="1" x14ac:dyDescent="0.3">
      <c r="H101" s="139" t="s">
        <v>670</v>
      </c>
      <c r="I101" s="134"/>
      <c r="J101" s="121" t="s">
        <v>804</v>
      </c>
      <c r="K101" s="134"/>
      <c r="L101" s="111"/>
      <c r="S101" s="151" t="s">
        <v>586</v>
      </c>
      <c r="T101" s="151" t="s">
        <v>1135</v>
      </c>
    </row>
    <row r="102" spans="2:20" ht="14.1" customHeight="1" x14ac:dyDescent="0.25">
      <c r="H102" s="101" t="s">
        <v>974</v>
      </c>
      <c r="J102" s="121" t="s">
        <v>805</v>
      </c>
      <c r="K102" s="134"/>
      <c r="L102" s="111"/>
      <c r="S102" s="151" t="s">
        <v>534</v>
      </c>
      <c r="T102" s="151" t="s">
        <v>1159</v>
      </c>
    </row>
    <row r="103" spans="2:20" ht="14.1" customHeight="1" x14ac:dyDescent="0.25">
      <c r="H103" s="101" t="s">
        <v>977</v>
      </c>
      <c r="J103" s="121" t="s">
        <v>706</v>
      </c>
      <c r="K103" s="134"/>
      <c r="L103" s="111"/>
      <c r="S103" s="151" t="s">
        <v>1089</v>
      </c>
      <c r="T103" s="151" t="s">
        <v>1160</v>
      </c>
    </row>
    <row r="104" spans="2:20" ht="14.1" customHeight="1" thickBot="1" x14ac:dyDescent="0.3">
      <c r="H104" s="100" t="s">
        <v>1440</v>
      </c>
      <c r="J104" s="121" t="s">
        <v>807</v>
      </c>
      <c r="K104" s="134"/>
      <c r="L104" s="111"/>
      <c r="S104" s="151" t="s">
        <v>1014</v>
      </c>
      <c r="T104" s="151" t="s">
        <v>1216</v>
      </c>
    </row>
    <row r="105" spans="2:20" ht="14.1" customHeight="1" x14ac:dyDescent="0.25">
      <c r="J105" s="121" t="s">
        <v>811</v>
      </c>
      <c r="K105" s="134"/>
      <c r="L105" s="111"/>
      <c r="S105" s="151" t="s">
        <v>1490</v>
      </c>
      <c r="T105" s="151" t="s">
        <v>1491</v>
      </c>
    </row>
    <row r="106" spans="2:20" ht="14.1" customHeight="1" x14ac:dyDescent="0.25">
      <c r="J106" s="121" t="s">
        <v>812</v>
      </c>
      <c r="K106" s="134"/>
      <c r="L106" s="111"/>
      <c r="S106" s="151" t="s">
        <v>587</v>
      </c>
      <c r="T106" s="151" t="s">
        <v>1113</v>
      </c>
    </row>
    <row r="107" spans="2:20" ht="14.1" customHeight="1" x14ac:dyDescent="0.25">
      <c r="J107" s="121" t="s">
        <v>814</v>
      </c>
      <c r="K107" s="134"/>
      <c r="L107" s="111"/>
      <c r="S107" s="151" t="s">
        <v>1090</v>
      </c>
      <c r="T107" s="151" t="s">
        <v>1161</v>
      </c>
    </row>
    <row r="108" spans="2:20" ht="14.1" customHeight="1" x14ac:dyDescent="0.25">
      <c r="J108" s="121" t="s">
        <v>817</v>
      </c>
      <c r="K108" s="134"/>
      <c r="L108" s="111"/>
      <c r="S108" s="151" t="s">
        <v>901</v>
      </c>
      <c r="T108" s="151" t="s">
        <v>1162</v>
      </c>
    </row>
    <row r="109" spans="2:20" ht="14.1" customHeight="1" x14ac:dyDescent="0.25">
      <c r="J109" s="121" t="s">
        <v>818</v>
      </c>
      <c r="K109" s="134"/>
      <c r="L109" s="111"/>
      <c r="S109" s="151" t="s">
        <v>1471</v>
      </c>
      <c r="T109" s="151" t="s">
        <v>1363</v>
      </c>
    </row>
    <row r="110" spans="2:20" ht="14.1" customHeight="1" x14ac:dyDescent="0.25">
      <c r="J110" s="121" t="s">
        <v>819</v>
      </c>
      <c r="K110" s="134"/>
      <c r="L110" s="111"/>
      <c r="S110" s="151" t="s">
        <v>682</v>
      </c>
      <c r="T110" s="151" t="s">
        <v>1163</v>
      </c>
    </row>
    <row r="111" spans="2:20" ht="14.1" customHeight="1" x14ac:dyDescent="0.25">
      <c r="J111" s="121" t="s">
        <v>820</v>
      </c>
      <c r="K111" s="134"/>
      <c r="L111" s="111"/>
      <c r="S111" s="151" t="s">
        <v>927</v>
      </c>
      <c r="T111" s="151" t="s">
        <v>1164</v>
      </c>
    </row>
    <row r="112" spans="2:20" ht="14.1" customHeight="1" x14ac:dyDescent="0.25">
      <c r="J112" s="121" t="s">
        <v>821</v>
      </c>
      <c r="K112" s="134"/>
      <c r="L112" s="111"/>
      <c r="S112" s="151" t="s">
        <v>588</v>
      </c>
      <c r="T112" s="151" t="s">
        <v>1135</v>
      </c>
    </row>
    <row r="113" spans="10:20" ht="14.1" customHeight="1" x14ac:dyDescent="0.25">
      <c r="J113" s="121" t="s">
        <v>707</v>
      </c>
      <c r="K113" s="134"/>
      <c r="L113" s="111"/>
      <c r="S113" s="151" t="s">
        <v>775</v>
      </c>
      <c r="T113" s="151" t="s">
        <v>1127</v>
      </c>
    </row>
    <row r="114" spans="10:20" ht="14.1" customHeight="1" x14ac:dyDescent="0.25">
      <c r="J114" s="121" t="s">
        <v>708</v>
      </c>
      <c r="K114" s="134"/>
      <c r="L114" s="111"/>
      <c r="S114" s="151" t="s">
        <v>446</v>
      </c>
      <c r="T114" s="151" t="s">
        <v>1165</v>
      </c>
    </row>
    <row r="115" spans="10:20" ht="14.1" customHeight="1" x14ac:dyDescent="0.25">
      <c r="J115" s="121" t="s">
        <v>823</v>
      </c>
      <c r="K115" s="134"/>
      <c r="L115" s="111"/>
      <c r="S115" s="151" t="s">
        <v>447</v>
      </c>
      <c r="T115" s="151" t="s">
        <v>1166</v>
      </c>
    </row>
    <row r="116" spans="10:20" ht="14.1" customHeight="1" x14ac:dyDescent="0.25">
      <c r="J116" s="121" t="s">
        <v>824</v>
      </c>
      <c r="K116" s="134"/>
      <c r="L116" s="111"/>
      <c r="S116" s="151" t="s">
        <v>1031</v>
      </c>
      <c r="T116" s="151" t="s">
        <v>1406</v>
      </c>
    </row>
    <row r="117" spans="10:20" ht="14.1" customHeight="1" x14ac:dyDescent="0.25">
      <c r="J117" s="121" t="s">
        <v>825</v>
      </c>
      <c r="K117" s="134"/>
      <c r="L117" s="111"/>
      <c r="S117" s="151" t="s">
        <v>1492</v>
      </c>
      <c r="T117" s="151" t="s">
        <v>1493</v>
      </c>
    </row>
    <row r="118" spans="10:20" ht="14.1" customHeight="1" x14ac:dyDescent="0.25">
      <c r="J118" s="121" t="s">
        <v>827</v>
      </c>
      <c r="K118" s="134"/>
      <c r="L118" s="111"/>
      <c r="S118" s="151" t="s">
        <v>902</v>
      </c>
      <c r="T118" s="151" t="s">
        <v>1167</v>
      </c>
    </row>
    <row r="119" spans="10:20" ht="14.1" customHeight="1" x14ac:dyDescent="0.25">
      <c r="J119" s="121" t="s">
        <v>828</v>
      </c>
      <c r="K119" s="134"/>
      <c r="L119" s="111"/>
      <c r="S119" s="151" t="s">
        <v>928</v>
      </c>
      <c r="T119" s="151" t="s">
        <v>1168</v>
      </c>
    </row>
    <row r="120" spans="10:20" ht="14.1" customHeight="1" x14ac:dyDescent="0.25">
      <c r="J120" s="121" t="s">
        <v>829</v>
      </c>
      <c r="K120" s="134"/>
      <c r="L120" s="111"/>
      <c r="S120" s="151" t="s">
        <v>903</v>
      </c>
      <c r="T120" s="151" t="s">
        <v>1128</v>
      </c>
    </row>
    <row r="121" spans="10:20" ht="14.1" customHeight="1" x14ac:dyDescent="0.25">
      <c r="J121" s="121" t="s">
        <v>830</v>
      </c>
      <c r="K121" s="134"/>
      <c r="L121" s="111"/>
      <c r="S121" s="151" t="s">
        <v>1398</v>
      </c>
      <c r="T121" s="151" t="s">
        <v>1216</v>
      </c>
    </row>
    <row r="122" spans="10:20" ht="14.1" customHeight="1" x14ac:dyDescent="0.25">
      <c r="J122" s="121" t="s">
        <v>831</v>
      </c>
      <c r="K122" s="134"/>
      <c r="L122" s="111"/>
      <c r="S122" s="151" t="s">
        <v>589</v>
      </c>
      <c r="T122" s="151" t="s">
        <v>1135</v>
      </c>
    </row>
    <row r="123" spans="10:20" ht="14.1" customHeight="1" x14ac:dyDescent="0.25">
      <c r="J123" s="121" t="s">
        <v>832</v>
      </c>
      <c r="K123" s="134"/>
      <c r="L123" s="111"/>
      <c r="S123" s="151" t="s">
        <v>535</v>
      </c>
      <c r="T123" s="151" t="s">
        <v>1374</v>
      </c>
    </row>
    <row r="124" spans="10:20" ht="14.1" customHeight="1" x14ac:dyDescent="0.25">
      <c r="J124" s="121" t="s">
        <v>834</v>
      </c>
      <c r="K124" s="134"/>
      <c r="L124" s="111"/>
      <c r="S124" s="151" t="s">
        <v>929</v>
      </c>
      <c r="T124" s="151" t="s">
        <v>1169</v>
      </c>
    </row>
    <row r="125" spans="10:20" ht="14.1" customHeight="1" x14ac:dyDescent="0.25">
      <c r="J125" s="121" t="s">
        <v>835</v>
      </c>
      <c r="K125" s="134"/>
      <c r="L125" s="111"/>
      <c r="S125" s="151" t="s">
        <v>776</v>
      </c>
      <c r="T125" s="151" t="s">
        <v>1122</v>
      </c>
    </row>
    <row r="126" spans="10:20" ht="14.1" customHeight="1" x14ac:dyDescent="0.25">
      <c r="J126" s="121" t="s">
        <v>836</v>
      </c>
      <c r="K126" s="134"/>
      <c r="L126" s="111"/>
      <c r="S126" s="151" t="s">
        <v>536</v>
      </c>
      <c r="T126" s="151" t="s">
        <v>1374</v>
      </c>
    </row>
    <row r="127" spans="10:20" ht="14.1" customHeight="1" x14ac:dyDescent="0.25">
      <c r="J127" s="121" t="s">
        <v>837</v>
      </c>
      <c r="K127" s="134"/>
      <c r="L127" s="111"/>
      <c r="S127" s="151" t="s">
        <v>537</v>
      </c>
      <c r="T127" s="151" t="s">
        <v>1375</v>
      </c>
    </row>
    <row r="128" spans="10:20" ht="14.1" customHeight="1" x14ac:dyDescent="0.25">
      <c r="J128" s="121" t="s">
        <v>838</v>
      </c>
      <c r="K128" s="134"/>
      <c r="L128" s="111"/>
      <c r="S128" s="151" t="s">
        <v>1437</v>
      </c>
      <c r="T128" s="151" t="s">
        <v>1095</v>
      </c>
    </row>
    <row r="129" spans="10:20" ht="14.1" customHeight="1" x14ac:dyDescent="0.25">
      <c r="J129" s="121" t="s">
        <v>839</v>
      </c>
      <c r="K129" s="134"/>
      <c r="L129" s="111"/>
      <c r="S129" s="151" t="s">
        <v>448</v>
      </c>
      <c r="T129" s="151" t="s">
        <v>1107</v>
      </c>
    </row>
    <row r="130" spans="10:20" ht="14.1" customHeight="1" x14ac:dyDescent="0.25">
      <c r="J130" s="121" t="s">
        <v>840</v>
      </c>
      <c r="K130" s="134"/>
      <c r="L130" s="111"/>
      <c r="S130" s="151" t="s">
        <v>499</v>
      </c>
      <c r="T130" s="151" t="s">
        <v>1170</v>
      </c>
    </row>
    <row r="131" spans="10:20" ht="14.1" customHeight="1" x14ac:dyDescent="0.25">
      <c r="J131" s="121" t="s">
        <v>841</v>
      </c>
      <c r="K131" s="134"/>
      <c r="L131" s="111"/>
      <c r="S131" s="151" t="s">
        <v>500</v>
      </c>
      <c r="T131" s="151" t="s">
        <v>1171</v>
      </c>
    </row>
    <row r="132" spans="10:20" ht="14.1" customHeight="1" x14ac:dyDescent="0.25">
      <c r="J132" s="121" t="s">
        <v>709</v>
      </c>
      <c r="K132" s="134"/>
      <c r="L132" s="111"/>
      <c r="S132" s="151" t="s">
        <v>538</v>
      </c>
      <c r="T132" s="151" t="s">
        <v>1376</v>
      </c>
    </row>
    <row r="133" spans="10:20" ht="14.1" customHeight="1" x14ac:dyDescent="0.25">
      <c r="J133" s="121" t="s">
        <v>710</v>
      </c>
      <c r="K133" s="134"/>
      <c r="L133" s="111"/>
      <c r="S133" s="151" t="s">
        <v>590</v>
      </c>
      <c r="T133" s="151" t="s">
        <v>1113</v>
      </c>
    </row>
    <row r="134" spans="10:20" ht="14.1" customHeight="1" x14ac:dyDescent="0.25">
      <c r="J134" s="121" t="s">
        <v>711</v>
      </c>
      <c r="K134" s="134"/>
      <c r="L134" s="111"/>
      <c r="S134" s="151" t="s">
        <v>675</v>
      </c>
      <c r="T134" s="151" t="s">
        <v>1172</v>
      </c>
    </row>
    <row r="135" spans="10:20" ht="14.1" customHeight="1" x14ac:dyDescent="0.25">
      <c r="J135" s="121" t="s">
        <v>712</v>
      </c>
      <c r="K135" s="134"/>
      <c r="L135" s="111"/>
      <c r="S135" s="151" t="s">
        <v>733</v>
      </c>
      <c r="T135" s="151" t="s">
        <v>1173</v>
      </c>
    </row>
    <row r="136" spans="10:20" ht="14.1" customHeight="1" x14ac:dyDescent="0.25">
      <c r="J136" s="121" t="s">
        <v>713</v>
      </c>
      <c r="K136" s="134"/>
      <c r="L136" s="111"/>
      <c r="S136" s="151" t="s">
        <v>1477</v>
      </c>
      <c r="T136" s="151" t="s">
        <v>1121</v>
      </c>
    </row>
    <row r="137" spans="10:20" ht="14.1" customHeight="1" x14ac:dyDescent="0.25">
      <c r="J137" s="121" t="s">
        <v>714</v>
      </c>
      <c r="K137" s="134"/>
      <c r="L137" s="111"/>
      <c r="S137" s="151" t="s">
        <v>777</v>
      </c>
      <c r="T137" s="151" t="s">
        <v>1121</v>
      </c>
    </row>
    <row r="138" spans="10:20" ht="14.1" customHeight="1" x14ac:dyDescent="0.25">
      <c r="J138" s="121" t="s">
        <v>715</v>
      </c>
      <c r="K138" s="134"/>
      <c r="L138" s="111"/>
      <c r="S138" s="151" t="s">
        <v>1494</v>
      </c>
      <c r="T138" s="151" t="s">
        <v>1495</v>
      </c>
    </row>
    <row r="139" spans="10:20" ht="14.1" customHeight="1" x14ac:dyDescent="0.25">
      <c r="J139" s="121" t="s">
        <v>716</v>
      </c>
      <c r="K139" s="134"/>
      <c r="L139" s="111"/>
      <c r="S139" s="151" t="s">
        <v>1496</v>
      </c>
      <c r="T139" s="151" t="s">
        <v>1497</v>
      </c>
    </row>
    <row r="140" spans="10:20" ht="14.1" customHeight="1" x14ac:dyDescent="0.25">
      <c r="J140" s="121" t="s">
        <v>717</v>
      </c>
      <c r="K140" s="134"/>
      <c r="L140" s="111"/>
      <c r="S140" s="151" t="s">
        <v>539</v>
      </c>
      <c r="T140" s="151" t="s">
        <v>1174</v>
      </c>
    </row>
    <row r="141" spans="10:20" ht="14.1" customHeight="1" x14ac:dyDescent="0.25">
      <c r="J141" s="121" t="s">
        <v>718</v>
      </c>
      <c r="K141" s="134"/>
      <c r="L141" s="111"/>
      <c r="S141" s="151" t="s">
        <v>449</v>
      </c>
      <c r="T141" s="151" t="s">
        <v>1107</v>
      </c>
    </row>
    <row r="142" spans="10:20" ht="14.1" customHeight="1" x14ac:dyDescent="0.25">
      <c r="J142" s="121" t="s">
        <v>719</v>
      </c>
      <c r="K142" s="134"/>
      <c r="L142" s="111"/>
      <c r="S142" s="151" t="s">
        <v>778</v>
      </c>
      <c r="T142" s="151" t="s">
        <v>1122</v>
      </c>
    </row>
    <row r="143" spans="10:20" ht="14.1" customHeight="1" x14ac:dyDescent="0.25">
      <c r="J143" s="121" t="s">
        <v>720</v>
      </c>
      <c r="K143" s="134"/>
      <c r="L143" s="111"/>
      <c r="S143" s="151" t="s">
        <v>1017</v>
      </c>
      <c r="T143" s="151" t="s">
        <v>1216</v>
      </c>
    </row>
    <row r="144" spans="10:20" ht="14.1" customHeight="1" x14ac:dyDescent="0.25">
      <c r="J144" s="121" t="s">
        <v>721</v>
      </c>
      <c r="K144" s="134"/>
      <c r="L144" s="111"/>
      <c r="S144" s="151" t="s">
        <v>450</v>
      </c>
      <c r="T144" s="151" t="s">
        <v>1359</v>
      </c>
    </row>
    <row r="145" spans="10:20" ht="14.1" customHeight="1" x14ac:dyDescent="0.25">
      <c r="J145" s="121" t="s">
        <v>722</v>
      </c>
      <c r="K145" s="134"/>
      <c r="L145" s="111"/>
      <c r="S145" s="151" t="s">
        <v>540</v>
      </c>
      <c r="T145" s="151" t="s">
        <v>1216</v>
      </c>
    </row>
    <row r="146" spans="10:20" ht="14.1" customHeight="1" x14ac:dyDescent="0.25">
      <c r="J146" s="121" t="s">
        <v>723</v>
      </c>
      <c r="K146" s="134"/>
      <c r="L146" s="111"/>
      <c r="S146" s="151" t="s">
        <v>734</v>
      </c>
      <c r="T146" s="151" t="s">
        <v>1175</v>
      </c>
    </row>
    <row r="147" spans="10:20" ht="14.1" customHeight="1" x14ac:dyDescent="0.25">
      <c r="J147" s="121" t="s">
        <v>724</v>
      </c>
      <c r="K147" s="134"/>
      <c r="L147" s="111"/>
      <c r="S147" s="151" t="s">
        <v>862</v>
      </c>
      <c r="T147" s="151" t="s">
        <v>1176</v>
      </c>
    </row>
    <row r="148" spans="10:20" ht="14.1" customHeight="1" x14ac:dyDescent="0.25">
      <c r="J148" s="121" t="s">
        <v>725</v>
      </c>
      <c r="K148" s="134"/>
      <c r="S148" s="151" t="s">
        <v>735</v>
      </c>
      <c r="T148" s="151" t="s">
        <v>1177</v>
      </c>
    </row>
    <row r="149" spans="10:20" ht="14.1" customHeight="1" x14ac:dyDescent="0.25">
      <c r="J149" s="121" t="s">
        <v>726</v>
      </c>
      <c r="K149" s="134"/>
      <c r="S149" s="151" t="s">
        <v>779</v>
      </c>
      <c r="T149" s="151" t="s">
        <v>1122</v>
      </c>
    </row>
    <row r="150" spans="10:20" ht="14.1" customHeight="1" x14ac:dyDescent="0.25">
      <c r="J150" s="121" t="s">
        <v>1478</v>
      </c>
      <c r="K150" s="134"/>
      <c r="S150" s="151" t="s">
        <v>780</v>
      </c>
      <c r="T150" s="151" t="s">
        <v>1178</v>
      </c>
    </row>
    <row r="151" spans="10:20" ht="14.1" customHeight="1" x14ac:dyDescent="0.25">
      <c r="J151" s="121" t="s">
        <v>727</v>
      </c>
      <c r="K151" s="134"/>
      <c r="S151" s="151" t="s">
        <v>781</v>
      </c>
      <c r="T151" s="151" t="s">
        <v>1155</v>
      </c>
    </row>
    <row r="152" spans="10:20" ht="14.1" customHeight="1" x14ac:dyDescent="0.25">
      <c r="J152" s="121" t="s">
        <v>728</v>
      </c>
      <c r="K152" s="134"/>
      <c r="S152" s="151" t="s">
        <v>1472</v>
      </c>
      <c r="T152" s="151" t="s">
        <v>1498</v>
      </c>
    </row>
    <row r="153" spans="10:20" ht="14.1" customHeight="1" x14ac:dyDescent="0.25">
      <c r="J153" s="121" t="s">
        <v>729</v>
      </c>
      <c r="K153" s="134"/>
      <c r="S153" s="151" t="s">
        <v>541</v>
      </c>
      <c r="T153" s="151" t="s">
        <v>1216</v>
      </c>
    </row>
    <row r="154" spans="10:20" ht="14.1" customHeight="1" x14ac:dyDescent="0.25">
      <c r="J154" s="121" t="s">
        <v>730</v>
      </c>
      <c r="K154" s="134"/>
      <c r="S154" s="151" t="s">
        <v>904</v>
      </c>
      <c r="T154" s="151" t="s">
        <v>1128</v>
      </c>
    </row>
    <row r="155" spans="10:20" ht="14.1" customHeight="1" x14ac:dyDescent="0.25">
      <c r="J155" s="121" t="s">
        <v>845</v>
      </c>
      <c r="K155" s="134"/>
      <c r="S155" s="151" t="s">
        <v>591</v>
      </c>
      <c r="T155" s="151" t="s">
        <v>1095</v>
      </c>
    </row>
    <row r="156" spans="10:20" ht="14.1" customHeight="1" x14ac:dyDescent="0.25">
      <c r="J156" s="121" t="s">
        <v>846</v>
      </c>
      <c r="K156" s="134"/>
      <c r="S156" s="151" t="s">
        <v>592</v>
      </c>
      <c r="T156" s="151" t="s">
        <v>1095</v>
      </c>
    </row>
    <row r="157" spans="10:20" ht="14.1" customHeight="1" x14ac:dyDescent="0.25">
      <c r="J157" s="121" t="s">
        <v>847</v>
      </c>
      <c r="K157" s="134"/>
      <c r="S157" s="151" t="s">
        <v>451</v>
      </c>
      <c r="T157" s="151" t="s">
        <v>1107</v>
      </c>
    </row>
    <row r="158" spans="10:20" ht="14.1" customHeight="1" x14ac:dyDescent="0.25">
      <c r="J158" s="121" t="s">
        <v>851</v>
      </c>
      <c r="K158" s="134"/>
      <c r="S158" s="151" t="s">
        <v>736</v>
      </c>
      <c r="T158" s="151" t="s">
        <v>1179</v>
      </c>
    </row>
    <row r="159" spans="10:20" ht="14.1" customHeight="1" x14ac:dyDescent="0.25">
      <c r="J159" s="121" t="s">
        <v>852</v>
      </c>
      <c r="K159" s="134"/>
      <c r="S159" s="151" t="s">
        <v>452</v>
      </c>
      <c r="T159" s="151" t="s">
        <v>1136</v>
      </c>
    </row>
    <row r="160" spans="10:20" ht="14.1" customHeight="1" x14ac:dyDescent="0.25">
      <c r="J160" s="121" t="s">
        <v>853</v>
      </c>
      <c r="K160" s="134"/>
      <c r="S160" s="151" t="s">
        <v>705</v>
      </c>
      <c r="T160" s="151" t="s">
        <v>1180</v>
      </c>
    </row>
    <row r="161" spans="10:20" ht="14.1" customHeight="1" x14ac:dyDescent="0.25">
      <c r="J161" s="121" t="s">
        <v>854</v>
      </c>
      <c r="K161" s="134"/>
      <c r="S161" s="151" t="s">
        <v>593</v>
      </c>
      <c r="T161" s="151" t="s">
        <v>1130</v>
      </c>
    </row>
    <row r="162" spans="10:20" ht="14.1" customHeight="1" x14ac:dyDescent="0.25">
      <c r="J162" s="121" t="s">
        <v>855</v>
      </c>
      <c r="K162" s="134"/>
      <c r="S162" s="151" t="s">
        <v>594</v>
      </c>
      <c r="T162" s="151" t="s">
        <v>1135</v>
      </c>
    </row>
    <row r="163" spans="10:20" ht="14.1" customHeight="1" x14ac:dyDescent="0.25">
      <c r="J163" s="121" t="s">
        <v>856</v>
      </c>
      <c r="K163" s="134"/>
      <c r="S163" s="151" t="s">
        <v>863</v>
      </c>
      <c r="T163" s="151" t="s">
        <v>1181</v>
      </c>
    </row>
    <row r="164" spans="10:20" ht="14.1" customHeight="1" thickBot="1" x14ac:dyDescent="0.3">
      <c r="J164" s="122" t="s">
        <v>982</v>
      </c>
      <c r="K164" s="129"/>
      <c r="S164" s="151" t="s">
        <v>782</v>
      </c>
      <c r="T164" s="151" t="s">
        <v>1127</v>
      </c>
    </row>
    <row r="165" spans="10:20" ht="14.1" customHeight="1" x14ac:dyDescent="0.25">
      <c r="K165" s="129"/>
      <c r="S165" s="151" t="s">
        <v>783</v>
      </c>
      <c r="T165" s="151" t="s">
        <v>1127</v>
      </c>
    </row>
    <row r="166" spans="10:20" ht="14.1" customHeight="1" x14ac:dyDescent="0.25">
      <c r="S166" s="151" t="s">
        <v>683</v>
      </c>
      <c r="T166" s="151" t="s">
        <v>1182</v>
      </c>
    </row>
    <row r="167" spans="10:20" ht="14.1" customHeight="1" x14ac:dyDescent="0.25">
      <c r="S167" s="151" t="s">
        <v>1499</v>
      </c>
      <c r="T167" s="151" t="s">
        <v>1498</v>
      </c>
    </row>
    <row r="168" spans="10:20" ht="14.1" customHeight="1" x14ac:dyDescent="0.25">
      <c r="S168" s="151" t="s">
        <v>595</v>
      </c>
      <c r="T168" s="151" t="s">
        <v>1135</v>
      </c>
    </row>
    <row r="169" spans="10:20" ht="14.1" customHeight="1" x14ac:dyDescent="0.25">
      <c r="S169" s="151" t="s">
        <v>596</v>
      </c>
      <c r="T169" s="151" t="s">
        <v>1095</v>
      </c>
    </row>
    <row r="170" spans="10:20" ht="14.1" customHeight="1" x14ac:dyDescent="0.25">
      <c r="S170" s="151" t="s">
        <v>930</v>
      </c>
      <c r="T170" s="151" t="s">
        <v>1183</v>
      </c>
    </row>
    <row r="171" spans="10:20" ht="14.1" customHeight="1" x14ac:dyDescent="0.25">
      <c r="S171" s="151" t="s">
        <v>784</v>
      </c>
      <c r="T171" s="151" t="s">
        <v>1155</v>
      </c>
    </row>
    <row r="172" spans="10:20" ht="14.1" customHeight="1" x14ac:dyDescent="0.25">
      <c r="S172" s="151" t="s">
        <v>1369</v>
      </c>
      <c r="T172" s="151" t="s">
        <v>1135</v>
      </c>
    </row>
    <row r="173" spans="10:20" ht="14.1" customHeight="1" x14ac:dyDescent="0.25">
      <c r="S173" s="151" t="s">
        <v>453</v>
      </c>
      <c r="T173" s="151" t="s">
        <v>1184</v>
      </c>
    </row>
    <row r="174" spans="10:20" ht="14.1" customHeight="1" x14ac:dyDescent="0.25">
      <c r="S174" s="151" t="s">
        <v>542</v>
      </c>
      <c r="T174" s="151" t="s">
        <v>1185</v>
      </c>
    </row>
    <row r="175" spans="10:20" ht="14.1" customHeight="1" x14ac:dyDescent="0.25">
      <c r="S175" s="151" t="s">
        <v>785</v>
      </c>
      <c r="T175" s="151" t="s">
        <v>1186</v>
      </c>
    </row>
    <row r="176" spans="10:20" ht="14.1" customHeight="1" x14ac:dyDescent="0.25">
      <c r="S176" s="151" t="s">
        <v>1025</v>
      </c>
      <c r="T176" s="151" t="s">
        <v>1187</v>
      </c>
    </row>
    <row r="177" spans="19:20" ht="14.1" customHeight="1" x14ac:dyDescent="0.25">
      <c r="S177" s="151" t="s">
        <v>931</v>
      </c>
      <c r="T177" s="151" t="s">
        <v>1188</v>
      </c>
    </row>
    <row r="178" spans="19:20" ht="14.1" customHeight="1" x14ac:dyDescent="0.25">
      <c r="S178" s="151" t="s">
        <v>932</v>
      </c>
      <c r="T178" s="151" t="s">
        <v>1189</v>
      </c>
    </row>
    <row r="179" spans="19:20" ht="14.1" customHeight="1" x14ac:dyDescent="0.25">
      <c r="S179" s="151" t="s">
        <v>454</v>
      </c>
      <c r="T179" s="151" t="s">
        <v>1136</v>
      </c>
    </row>
    <row r="180" spans="19:20" ht="14.1" customHeight="1" x14ac:dyDescent="0.25">
      <c r="S180" s="151" t="s">
        <v>455</v>
      </c>
      <c r="T180" s="151" t="s">
        <v>1136</v>
      </c>
    </row>
    <row r="181" spans="19:20" ht="14.1" customHeight="1" x14ac:dyDescent="0.25">
      <c r="S181" s="151" t="s">
        <v>543</v>
      </c>
      <c r="T181" s="151" t="s">
        <v>1363</v>
      </c>
    </row>
    <row r="182" spans="19:20" ht="14.1" customHeight="1" x14ac:dyDescent="0.25">
      <c r="S182" s="151" t="s">
        <v>905</v>
      </c>
      <c r="T182" s="151" t="s">
        <v>1190</v>
      </c>
    </row>
    <row r="183" spans="19:20" ht="14.1" customHeight="1" x14ac:dyDescent="0.25">
      <c r="S183" s="151" t="s">
        <v>501</v>
      </c>
      <c r="T183" s="151" t="s">
        <v>1191</v>
      </c>
    </row>
    <row r="184" spans="19:20" ht="14.1" customHeight="1" x14ac:dyDescent="0.25">
      <c r="S184" s="151" t="s">
        <v>502</v>
      </c>
      <c r="T184" s="151" t="s">
        <v>1192</v>
      </c>
    </row>
    <row r="185" spans="19:20" ht="14.1" customHeight="1" x14ac:dyDescent="0.25">
      <c r="S185" s="151" t="s">
        <v>864</v>
      </c>
      <c r="T185" s="151" t="s">
        <v>1193</v>
      </c>
    </row>
    <row r="186" spans="19:20" ht="14.1" customHeight="1" x14ac:dyDescent="0.25">
      <c r="S186" s="151" t="s">
        <v>544</v>
      </c>
      <c r="T186" s="151" t="s">
        <v>1194</v>
      </c>
    </row>
    <row r="187" spans="19:20" ht="14.1" customHeight="1" x14ac:dyDescent="0.25">
      <c r="S187" s="151" t="s">
        <v>545</v>
      </c>
      <c r="T187" s="151" t="s">
        <v>1363</v>
      </c>
    </row>
    <row r="188" spans="19:20" ht="14.1" customHeight="1" x14ac:dyDescent="0.25">
      <c r="S188" s="151" t="s">
        <v>503</v>
      </c>
      <c r="T188" s="151" t="s">
        <v>1195</v>
      </c>
    </row>
    <row r="189" spans="19:20" ht="14.1" customHeight="1" x14ac:dyDescent="0.25">
      <c r="S189" s="151" t="s">
        <v>1463</v>
      </c>
      <c r="T189" s="151" t="s">
        <v>1500</v>
      </c>
    </row>
    <row r="190" spans="19:20" ht="14.1" customHeight="1" x14ac:dyDescent="0.25">
      <c r="S190" s="151" t="s">
        <v>786</v>
      </c>
      <c r="T190" s="151" t="s">
        <v>1121</v>
      </c>
    </row>
    <row r="191" spans="19:20" ht="14.1" customHeight="1" x14ac:dyDescent="0.25">
      <c r="S191" s="151" t="s">
        <v>787</v>
      </c>
      <c r="T191" s="151" t="s">
        <v>1196</v>
      </c>
    </row>
    <row r="192" spans="19:20" ht="14.1" customHeight="1" x14ac:dyDescent="0.25">
      <c r="S192" s="151" t="s">
        <v>504</v>
      </c>
      <c r="T192" s="151" t="s">
        <v>1197</v>
      </c>
    </row>
    <row r="193" spans="19:20" ht="14.1" customHeight="1" x14ac:dyDescent="0.25">
      <c r="S193" s="151" t="s">
        <v>737</v>
      </c>
      <c r="T193" s="151" t="s">
        <v>1198</v>
      </c>
    </row>
    <row r="194" spans="19:20" ht="14.1" customHeight="1" x14ac:dyDescent="0.25">
      <c r="S194" s="151" t="s">
        <v>1464</v>
      </c>
      <c r="T194" s="151" t="s">
        <v>1501</v>
      </c>
    </row>
    <row r="195" spans="19:20" ht="14.1" customHeight="1" x14ac:dyDescent="0.25">
      <c r="S195" s="151" t="s">
        <v>788</v>
      </c>
      <c r="T195" s="151" t="s">
        <v>1199</v>
      </c>
    </row>
    <row r="196" spans="19:20" ht="14.1" customHeight="1" x14ac:dyDescent="0.25">
      <c r="S196" s="151" t="s">
        <v>597</v>
      </c>
      <c r="T196" s="151" t="s">
        <v>1095</v>
      </c>
    </row>
    <row r="197" spans="19:20" ht="14.1" customHeight="1" x14ac:dyDescent="0.25">
      <c r="S197" s="151" t="s">
        <v>546</v>
      </c>
      <c r="T197" s="151" t="s">
        <v>1359</v>
      </c>
    </row>
    <row r="198" spans="19:20" ht="14.1" customHeight="1" x14ac:dyDescent="0.25">
      <c r="S198" s="151" t="s">
        <v>456</v>
      </c>
      <c r="T198" s="151" t="s">
        <v>1200</v>
      </c>
    </row>
    <row r="199" spans="19:20" ht="14.1" customHeight="1" x14ac:dyDescent="0.25">
      <c r="S199" s="151" t="s">
        <v>1502</v>
      </c>
      <c r="T199" s="151" t="s">
        <v>1503</v>
      </c>
    </row>
    <row r="200" spans="19:20" ht="14.1" customHeight="1" x14ac:dyDescent="0.25">
      <c r="S200" s="151" t="s">
        <v>505</v>
      </c>
      <c r="T200" s="151" t="s">
        <v>1201</v>
      </c>
    </row>
    <row r="201" spans="19:20" ht="14.1" customHeight="1" x14ac:dyDescent="0.25">
      <c r="S201" s="151" t="s">
        <v>506</v>
      </c>
      <c r="T201" s="151" t="s">
        <v>1202</v>
      </c>
    </row>
    <row r="202" spans="19:20" ht="14.1" customHeight="1" x14ac:dyDescent="0.25">
      <c r="S202" s="151" t="s">
        <v>507</v>
      </c>
      <c r="T202" s="151" t="s">
        <v>1203</v>
      </c>
    </row>
    <row r="203" spans="19:20" ht="14.1" customHeight="1" x14ac:dyDescent="0.25">
      <c r="S203" s="151" t="s">
        <v>547</v>
      </c>
      <c r="T203" s="151" t="s">
        <v>1363</v>
      </c>
    </row>
    <row r="204" spans="19:20" ht="14.1" customHeight="1" x14ac:dyDescent="0.25">
      <c r="S204" s="151" t="s">
        <v>598</v>
      </c>
      <c r="T204" s="151" t="s">
        <v>1113</v>
      </c>
    </row>
    <row r="205" spans="19:20" ht="14.1" customHeight="1" x14ac:dyDescent="0.25">
      <c r="S205" s="151" t="s">
        <v>789</v>
      </c>
      <c r="T205" s="151" t="s">
        <v>1127</v>
      </c>
    </row>
    <row r="206" spans="19:20" ht="14.1" customHeight="1" x14ac:dyDescent="0.25">
      <c r="S206" s="151" t="s">
        <v>548</v>
      </c>
      <c r="T206" s="151" t="s">
        <v>1204</v>
      </c>
    </row>
    <row r="207" spans="19:20" ht="14.1" customHeight="1" x14ac:dyDescent="0.25">
      <c r="S207" s="151" t="s">
        <v>790</v>
      </c>
      <c r="T207" s="151" t="s">
        <v>1155</v>
      </c>
    </row>
    <row r="208" spans="19:20" ht="14.1" customHeight="1" x14ac:dyDescent="0.25">
      <c r="S208" s="151" t="s">
        <v>1397</v>
      </c>
      <c r="T208" s="151" t="s">
        <v>1136</v>
      </c>
    </row>
    <row r="209" spans="19:20" ht="14.1" customHeight="1" x14ac:dyDescent="0.25">
      <c r="S209" s="151" t="s">
        <v>791</v>
      </c>
      <c r="T209" s="151" t="s">
        <v>1127</v>
      </c>
    </row>
    <row r="210" spans="19:20" ht="14.1" customHeight="1" x14ac:dyDescent="0.25">
      <c r="S210" s="151" t="s">
        <v>508</v>
      </c>
      <c r="T210" s="151" t="s">
        <v>1205</v>
      </c>
    </row>
    <row r="211" spans="19:20" ht="14.1" customHeight="1" x14ac:dyDescent="0.25">
      <c r="S211" s="151" t="s">
        <v>865</v>
      </c>
      <c r="T211" s="151" t="s">
        <v>1206</v>
      </c>
    </row>
    <row r="212" spans="19:20" ht="14.1" customHeight="1" x14ac:dyDescent="0.25">
      <c r="S212" s="151" t="s">
        <v>738</v>
      </c>
      <c r="T212" s="151" t="s">
        <v>1207</v>
      </c>
    </row>
    <row r="213" spans="19:20" ht="14.1" customHeight="1" x14ac:dyDescent="0.25">
      <c r="S213" s="151" t="s">
        <v>457</v>
      </c>
      <c r="T213" s="151" t="s">
        <v>1208</v>
      </c>
    </row>
    <row r="214" spans="19:20" ht="14.1" customHeight="1" x14ac:dyDescent="0.25">
      <c r="S214" s="151" t="s">
        <v>458</v>
      </c>
      <c r="T214" s="151" t="s">
        <v>1209</v>
      </c>
    </row>
    <row r="215" spans="19:20" ht="14.1" customHeight="1" x14ac:dyDescent="0.25">
      <c r="S215" s="151" t="s">
        <v>947</v>
      </c>
      <c r="T215" s="151" t="s">
        <v>1407</v>
      </c>
    </row>
    <row r="216" spans="19:20" ht="14.1" customHeight="1" x14ac:dyDescent="0.25">
      <c r="S216" s="151" t="s">
        <v>549</v>
      </c>
      <c r="T216" s="151" t="s">
        <v>1363</v>
      </c>
    </row>
    <row r="217" spans="19:20" ht="14.1" customHeight="1" x14ac:dyDescent="0.25">
      <c r="S217" s="151" t="s">
        <v>1027</v>
      </c>
      <c r="T217" s="151" t="s">
        <v>1210</v>
      </c>
    </row>
    <row r="218" spans="19:20" ht="14.1" customHeight="1" x14ac:dyDescent="0.25">
      <c r="S218" s="151" t="s">
        <v>459</v>
      </c>
      <c r="T218" s="151" t="s">
        <v>1211</v>
      </c>
    </row>
    <row r="219" spans="19:20" ht="14.1" customHeight="1" x14ac:dyDescent="0.25">
      <c r="S219" s="151" t="s">
        <v>460</v>
      </c>
      <c r="T219" s="151" t="s">
        <v>1209</v>
      </c>
    </row>
    <row r="220" spans="19:20" ht="14.1" customHeight="1" x14ac:dyDescent="0.25">
      <c r="S220" s="151" t="s">
        <v>1465</v>
      </c>
      <c r="T220" s="151" t="s">
        <v>1209</v>
      </c>
    </row>
    <row r="221" spans="19:20" ht="14.1" customHeight="1" x14ac:dyDescent="0.25">
      <c r="S221" s="151" t="s">
        <v>461</v>
      </c>
      <c r="T221" s="151" t="s">
        <v>1209</v>
      </c>
    </row>
    <row r="222" spans="19:20" ht="14.1" customHeight="1" x14ac:dyDescent="0.25">
      <c r="S222" s="151" t="s">
        <v>1076</v>
      </c>
      <c r="T222" s="151" t="s">
        <v>1209</v>
      </c>
    </row>
    <row r="223" spans="19:20" ht="14.1" customHeight="1" x14ac:dyDescent="0.25">
      <c r="S223" s="151" t="s">
        <v>1077</v>
      </c>
      <c r="T223" s="151" t="s">
        <v>1209</v>
      </c>
    </row>
    <row r="224" spans="19:20" ht="14.1" customHeight="1" x14ac:dyDescent="0.25">
      <c r="S224" s="151" t="s">
        <v>1078</v>
      </c>
      <c r="T224" s="151" t="s">
        <v>1209</v>
      </c>
    </row>
    <row r="225" spans="19:20" ht="14.1" customHeight="1" x14ac:dyDescent="0.25">
      <c r="S225" s="151" t="s">
        <v>1079</v>
      </c>
      <c r="T225" s="151" t="s">
        <v>1209</v>
      </c>
    </row>
    <row r="226" spans="19:20" ht="14.1" customHeight="1" x14ac:dyDescent="0.25">
      <c r="S226" s="151" t="s">
        <v>1080</v>
      </c>
      <c r="T226" s="151" t="s">
        <v>1209</v>
      </c>
    </row>
    <row r="227" spans="19:20" ht="14.1" customHeight="1" x14ac:dyDescent="0.25">
      <c r="S227" s="151" t="s">
        <v>462</v>
      </c>
      <c r="T227" s="151" t="s">
        <v>1209</v>
      </c>
    </row>
    <row r="228" spans="19:20" ht="14.1" customHeight="1" x14ac:dyDescent="0.25">
      <c r="S228" s="151" t="s">
        <v>1081</v>
      </c>
      <c r="T228" s="151" t="s">
        <v>1209</v>
      </c>
    </row>
    <row r="229" spans="19:20" ht="14.1" customHeight="1" x14ac:dyDescent="0.25">
      <c r="S229" s="151" t="s">
        <v>1082</v>
      </c>
      <c r="T229" s="151" t="s">
        <v>1209</v>
      </c>
    </row>
    <row r="230" spans="19:20" ht="14.1" customHeight="1" x14ac:dyDescent="0.25">
      <c r="S230" s="151" t="s">
        <v>906</v>
      </c>
      <c r="T230" s="151" t="s">
        <v>1212</v>
      </c>
    </row>
    <row r="231" spans="19:20" ht="14.1" customHeight="1" x14ac:dyDescent="0.25">
      <c r="S231" s="151" t="s">
        <v>739</v>
      </c>
      <c r="T231" s="151" t="s">
        <v>1213</v>
      </c>
    </row>
    <row r="232" spans="19:20" ht="14.1" customHeight="1" x14ac:dyDescent="0.25">
      <c r="S232" s="151" t="s">
        <v>948</v>
      </c>
      <c r="T232" s="151" t="s">
        <v>1408</v>
      </c>
    </row>
    <row r="233" spans="19:20" ht="14.1" customHeight="1" x14ac:dyDescent="0.25">
      <c r="S233" s="151" t="s">
        <v>1015</v>
      </c>
      <c r="T233" s="151" t="s">
        <v>1216</v>
      </c>
    </row>
    <row r="234" spans="19:20" ht="14.1" customHeight="1" x14ac:dyDescent="0.25">
      <c r="S234" s="151" t="s">
        <v>463</v>
      </c>
      <c r="T234" s="151" t="s">
        <v>1107</v>
      </c>
    </row>
    <row r="235" spans="19:20" ht="14.1" customHeight="1" x14ac:dyDescent="0.25">
      <c r="S235" s="151" t="s">
        <v>464</v>
      </c>
      <c r="T235" s="151" t="s">
        <v>1214</v>
      </c>
    </row>
    <row r="236" spans="19:20" ht="14.1" customHeight="1" x14ac:dyDescent="0.25">
      <c r="S236" s="151" t="s">
        <v>1088</v>
      </c>
      <c r="T236" s="151" t="s">
        <v>1215</v>
      </c>
    </row>
    <row r="237" spans="19:20" ht="14.1" customHeight="1" x14ac:dyDescent="0.25">
      <c r="S237" s="151" t="s">
        <v>550</v>
      </c>
      <c r="T237" s="151" t="s">
        <v>1216</v>
      </c>
    </row>
    <row r="238" spans="19:20" ht="14.1" customHeight="1" x14ac:dyDescent="0.25">
      <c r="S238" s="151" t="s">
        <v>465</v>
      </c>
      <c r="T238" s="151" t="s">
        <v>1107</v>
      </c>
    </row>
    <row r="239" spans="19:20" ht="14.1" customHeight="1" x14ac:dyDescent="0.25">
      <c r="S239" s="151" t="s">
        <v>466</v>
      </c>
      <c r="T239" s="151" t="s">
        <v>1217</v>
      </c>
    </row>
    <row r="240" spans="19:20" ht="14.1" customHeight="1" x14ac:dyDescent="0.25">
      <c r="S240" s="151" t="s">
        <v>792</v>
      </c>
      <c r="T240" s="151" t="s">
        <v>1121</v>
      </c>
    </row>
    <row r="241" spans="19:20" ht="14.1" customHeight="1" x14ac:dyDescent="0.25">
      <c r="S241" s="151" t="s">
        <v>793</v>
      </c>
      <c r="T241" s="151" t="s">
        <v>1122</v>
      </c>
    </row>
    <row r="242" spans="19:20" ht="14.1" customHeight="1" x14ac:dyDescent="0.25">
      <c r="S242" s="151" t="s">
        <v>794</v>
      </c>
      <c r="T242" s="151" t="s">
        <v>1121</v>
      </c>
    </row>
    <row r="243" spans="19:20" ht="14.1" customHeight="1" x14ac:dyDescent="0.25">
      <c r="S243" s="151" t="s">
        <v>599</v>
      </c>
      <c r="T243" s="151" t="s">
        <v>1113</v>
      </c>
    </row>
    <row r="244" spans="19:20" ht="14.1" customHeight="1" x14ac:dyDescent="0.25">
      <c r="S244" s="151" t="s">
        <v>600</v>
      </c>
      <c r="T244" s="151" t="s">
        <v>1113</v>
      </c>
    </row>
    <row r="245" spans="19:20" ht="14.1" customHeight="1" x14ac:dyDescent="0.25">
      <c r="S245" s="151" t="s">
        <v>467</v>
      </c>
      <c r="T245" s="151" t="s">
        <v>1218</v>
      </c>
    </row>
    <row r="246" spans="19:20" ht="14.1" customHeight="1" x14ac:dyDescent="0.25">
      <c r="S246" s="151" t="s">
        <v>601</v>
      </c>
      <c r="T246" s="151" t="s">
        <v>1130</v>
      </c>
    </row>
    <row r="247" spans="19:20" ht="14.1" customHeight="1" x14ac:dyDescent="0.25">
      <c r="S247" s="151" t="s">
        <v>509</v>
      </c>
      <c r="T247" s="151" t="s">
        <v>1219</v>
      </c>
    </row>
    <row r="248" spans="19:20" ht="14.1" customHeight="1" x14ac:dyDescent="0.25">
      <c r="S248" s="151" t="s">
        <v>1013</v>
      </c>
      <c r="T248" s="151" t="s">
        <v>1374</v>
      </c>
    </row>
    <row r="249" spans="19:20" ht="14.1" customHeight="1" x14ac:dyDescent="0.25">
      <c r="S249" s="151" t="s">
        <v>468</v>
      </c>
      <c r="T249" s="151" t="s">
        <v>1149</v>
      </c>
    </row>
    <row r="250" spans="19:20" ht="14.1" customHeight="1" x14ac:dyDescent="0.25">
      <c r="S250" s="151" t="s">
        <v>551</v>
      </c>
      <c r="T250" s="151" t="s">
        <v>1216</v>
      </c>
    </row>
    <row r="251" spans="19:20" ht="14.1" customHeight="1" x14ac:dyDescent="0.25">
      <c r="S251" s="151" t="s">
        <v>866</v>
      </c>
      <c r="T251" s="151" t="s">
        <v>1220</v>
      </c>
    </row>
    <row r="252" spans="19:20" ht="14.1" customHeight="1" x14ac:dyDescent="0.25">
      <c r="S252" s="151" t="s">
        <v>552</v>
      </c>
      <c r="T252" s="151" t="s">
        <v>1221</v>
      </c>
    </row>
    <row r="253" spans="19:20" ht="14.1" customHeight="1" x14ac:dyDescent="0.25">
      <c r="S253" s="151" t="s">
        <v>795</v>
      </c>
      <c r="T253" s="151" t="s">
        <v>1222</v>
      </c>
    </row>
    <row r="254" spans="19:20" ht="14.1" customHeight="1" x14ac:dyDescent="0.25">
      <c r="S254" s="151" t="s">
        <v>740</v>
      </c>
      <c r="T254" s="151" t="s">
        <v>1223</v>
      </c>
    </row>
    <row r="255" spans="19:20" ht="14.1" customHeight="1" x14ac:dyDescent="0.25">
      <c r="S255" s="151" t="s">
        <v>796</v>
      </c>
      <c r="T255" s="151" t="s">
        <v>1117</v>
      </c>
    </row>
    <row r="256" spans="19:20" ht="14.1" customHeight="1" x14ac:dyDescent="0.25">
      <c r="S256" s="151" t="s">
        <v>1431</v>
      </c>
      <c r="T256" s="151" t="s">
        <v>1284</v>
      </c>
    </row>
    <row r="257" spans="19:20" ht="14.1" customHeight="1" x14ac:dyDescent="0.25">
      <c r="S257" s="151" t="s">
        <v>797</v>
      </c>
      <c r="T257" s="151" t="s">
        <v>1122</v>
      </c>
    </row>
    <row r="258" spans="19:20" ht="14.1" customHeight="1" x14ac:dyDescent="0.25">
      <c r="S258" s="151" t="s">
        <v>1473</v>
      </c>
      <c r="T258" s="151" t="s">
        <v>1504</v>
      </c>
    </row>
    <row r="259" spans="19:20" ht="14.1" customHeight="1" x14ac:dyDescent="0.25">
      <c r="S259" s="151" t="s">
        <v>553</v>
      </c>
      <c r="T259" s="151" t="s">
        <v>1216</v>
      </c>
    </row>
    <row r="260" spans="19:20" ht="14.1" customHeight="1" x14ac:dyDescent="0.25">
      <c r="S260" s="151" t="s">
        <v>602</v>
      </c>
      <c r="T260" s="151" t="s">
        <v>1135</v>
      </c>
    </row>
    <row r="261" spans="19:20" ht="14.1" customHeight="1" x14ac:dyDescent="0.25">
      <c r="S261" s="151" t="s">
        <v>798</v>
      </c>
      <c r="T261" s="151" t="s">
        <v>1111</v>
      </c>
    </row>
    <row r="262" spans="19:20" ht="14.1" customHeight="1" x14ac:dyDescent="0.25">
      <c r="S262" s="151" t="s">
        <v>1023</v>
      </c>
      <c r="T262" s="151" t="s">
        <v>1130</v>
      </c>
    </row>
    <row r="263" spans="19:20" ht="14.1" customHeight="1" x14ac:dyDescent="0.25">
      <c r="S263" s="151" t="s">
        <v>1505</v>
      </c>
      <c r="T263" s="151" t="s">
        <v>1506</v>
      </c>
    </row>
    <row r="264" spans="19:20" ht="14.1" customHeight="1" x14ac:dyDescent="0.25">
      <c r="S264" s="151" t="s">
        <v>741</v>
      </c>
      <c r="T264" s="151" t="s">
        <v>1224</v>
      </c>
    </row>
    <row r="265" spans="19:20" ht="14.1" customHeight="1" x14ac:dyDescent="0.25">
      <c r="S265" s="151" t="s">
        <v>1392</v>
      </c>
      <c r="T265" s="151" t="s">
        <v>1229</v>
      </c>
    </row>
    <row r="266" spans="19:20" ht="14.1" customHeight="1" x14ac:dyDescent="0.25">
      <c r="S266" s="151" t="s">
        <v>676</v>
      </c>
      <c r="T266" s="151" t="s">
        <v>1225</v>
      </c>
    </row>
    <row r="267" spans="19:20" ht="14.1" customHeight="1" x14ac:dyDescent="0.25">
      <c r="S267" s="151" t="s">
        <v>799</v>
      </c>
      <c r="T267" s="151" t="s">
        <v>1226</v>
      </c>
    </row>
    <row r="268" spans="19:20" ht="14.1" customHeight="1" x14ac:dyDescent="0.25">
      <c r="S268" s="151" t="s">
        <v>800</v>
      </c>
      <c r="T268" s="151" t="s">
        <v>1227</v>
      </c>
    </row>
    <row r="269" spans="19:20" ht="14.1" customHeight="1" x14ac:dyDescent="0.25">
      <c r="S269" s="151" t="s">
        <v>469</v>
      </c>
      <c r="T269" s="151" t="s">
        <v>1228</v>
      </c>
    </row>
    <row r="270" spans="19:20" ht="14.1" customHeight="1" x14ac:dyDescent="0.25">
      <c r="S270" s="151" t="s">
        <v>907</v>
      </c>
      <c r="T270" s="151" t="s">
        <v>1128</v>
      </c>
    </row>
    <row r="271" spans="19:20" ht="14.1" customHeight="1" x14ac:dyDescent="0.25">
      <c r="S271" s="151" t="s">
        <v>801</v>
      </c>
      <c r="T271" s="151" t="s">
        <v>1121</v>
      </c>
    </row>
    <row r="272" spans="19:20" ht="14.1" customHeight="1" x14ac:dyDescent="0.25">
      <c r="S272" s="151" t="s">
        <v>908</v>
      </c>
      <c r="T272" s="151" t="s">
        <v>1128</v>
      </c>
    </row>
    <row r="273" spans="19:20" ht="14.1" customHeight="1" x14ac:dyDescent="0.25">
      <c r="S273" s="151" t="s">
        <v>603</v>
      </c>
      <c r="T273" s="151" t="s">
        <v>1135</v>
      </c>
    </row>
    <row r="274" spans="19:20" ht="14.1" customHeight="1" x14ac:dyDescent="0.25">
      <c r="S274" s="151" t="s">
        <v>1482</v>
      </c>
      <c r="T274" s="151" t="s">
        <v>1408</v>
      </c>
    </row>
    <row r="275" spans="19:20" ht="14.1" customHeight="1" x14ac:dyDescent="0.25">
      <c r="S275" s="151" t="s">
        <v>802</v>
      </c>
      <c r="T275" s="151" t="s">
        <v>1127</v>
      </c>
    </row>
    <row r="276" spans="19:20" ht="14.1" customHeight="1" x14ac:dyDescent="0.25">
      <c r="S276" s="151" t="s">
        <v>949</v>
      </c>
      <c r="T276" s="151" t="s">
        <v>1409</v>
      </c>
    </row>
    <row r="277" spans="19:20" ht="14.1" customHeight="1" x14ac:dyDescent="0.25">
      <c r="S277" s="151" t="s">
        <v>684</v>
      </c>
      <c r="T277" s="151" t="s">
        <v>1230</v>
      </c>
    </row>
    <row r="278" spans="19:20" ht="14.1" customHeight="1" x14ac:dyDescent="0.25">
      <c r="S278" s="151" t="s">
        <v>742</v>
      </c>
      <c r="T278" s="151" t="s">
        <v>1231</v>
      </c>
    </row>
    <row r="279" spans="19:20" ht="14.1" customHeight="1" x14ac:dyDescent="0.25">
      <c r="S279" s="151" t="s">
        <v>803</v>
      </c>
      <c r="T279" s="151" t="s">
        <v>1232</v>
      </c>
    </row>
    <row r="280" spans="19:20" ht="14.1" customHeight="1" x14ac:dyDescent="0.25">
      <c r="S280" s="151" t="s">
        <v>743</v>
      </c>
      <c r="T280" s="151" t="s">
        <v>1233</v>
      </c>
    </row>
    <row r="281" spans="19:20" ht="14.1" customHeight="1" x14ac:dyDescent="0.25">
      <c r="S281" s="151" t="s">
        <v>804</v>
      </c>
      <c r="T281" s="151" t="s">
        <v>1127</v>
      </c>
    </row>
    <row r="282" spans="19:20" ht="14.1" customHeight="1" x14ac:dyDescent="0.25">
      <c r="S282" s="151" t="s">
        <v>805</v>
      </c>
      <c r="T282" s="151" t="s">
        <v>1111</v>
      </c>
    </row>
    <row r="283" spans="19:20" ht="14.1" customHeight="1" x14ac:dyDescent="0.25">
      <c r="S283" s="151" t="s">
        <v>554</v>
      </c>
      <c r="T283" s="151" t="s">
        <v>1216</v>
      </c>
    </row>
    <row r="284" spans="19:20" ht="14.1" customHeight="1" x14ac:dyDescent="0.25">
      <c r="S284" s="151" t="s">
        <v>806</v>
      </c>
      <c r="T284" s="151" t="s">
        <v>1234</v>
      </c>
    </row>
    <row r="285" spans="19:20" ht="14.1" customHeight="1" x14ac:dyDescent="0.25">
      <c r="S285" s="151" t="s">
        <v>1474</v>
      </c>
      <c r="T285" s="151" t="s">
        <v>1216</v>
      </c>
    </row>
    <row r="286" spans="19:20" ht="14.1" customHeight="1" x14ac:dyDescent="0.25">
      <c r="S286" s="151" t="s">
        <v>555</v>
      </c>
      <c r="T286" s="151" t="s">
        <v>1359</v>
      </c>
    </row>
    <row r="287" spans="19:20" ht="14.1" customHeight="1" x14ac:dyDescent="0.25">
      <c r="S287" s="151" t="s">
        <v>470</v>
      </c>
      <c r="T287" s="151" t="s">
        <v>1107</v>
      </c>
    </row>
    <row r="288" spans="19:20" ht="14.1" customHeight="1" x14ac:dyDescent="0.25">
      <c r="S288" s="151" t="s">
        <v>688</v>
      </c>
      <c r="T288" s="151" t="s">
        <v>1235</v>
      </c>
    </row>
    <row r="289" spans="19:20" ht="14.1" customHeight="1" x14ac:dyDescent="0.25">
      <c r="S289" s="151" t="s">
        <v>933</v>
      </c>
      <c r="T289" s="151" t="s">
        <v>1237</v>
      </c>
    </row>
    <row r="290" spans="19:20" ht="14.1" customHeight="1" x14ac:dyDescent="0.25">
      <c r="S290" s="151" t="s">
        <v>1507</v>
      </c>
      <c r="T290" s="151" t="s">
        <v>1498</v>
      </c>
    </row>
    <row r="291" spans="19:20" ht="14.1" customHeight="1" x14ac:dyDescent="0.25">
      <c r="S291" s="151" t="s">
        <v>706</v>
      </c>
      <c r="T291" s="151" t="s">
        <v>1238</v>
      </c>
    </row>
    <row r="292" spans="19:20" ht="14.1" customHeight="1" x14ac:dyDescent="0.25">
      <c r="S292" s="151" t="s">
        <v>867</v>
      </c>
      <c r="T292" s="151" t="s">
        <v>1239</v>
      </c>
    </row>
    <row r="293" spans="19:20" ht="14.1" customHeight="1" x14ac:dyDescent="0.25">
      <c r="S293" s="151" t="s">
        <v>868</v>
      </c>
      <c r="T293" s="151" t="s">
        <v>1240</v>
      </c>
    </row>
    <row r="294" spans="19:20" ht="14.1" customHeight="1" x14ac:dyDescent="0.25">
      <c r="S294" s="151" t="s">
        <v>744</v>
      </c>
      <c r="T294" s="151" t="s">
        <v>1241</v>
      </c>
    </row>
    <row r="295" spans="19:20" ht="14.1" customHeight="1" x14ac:dyDescent="0.25">
      <c r="S295" s="151" t="s">
        <v>807</v>
      </c>
      <c r="T295" s="151" t="s">
        <v>1155</v>
      </c>
    </row>
    <row r="296" spans="19:20" ht="14.1" customHeight="1" x14ac:dyDescent="0.25">
      <c r="S296" s="151" t="s">
        <v>808</v>
      </c>
      <c r="T296" s="151" t="s">
        <v>1242</v>
      </c>
    </row>
    <row r="297" spans="19:20" ht="14.1" customHeight="1" x14ac:dyDescent="0.25">
      <c r="S297" s="151" t="s">
        <v>809</v>
      </c>
      <c r="T297" s="151" t="s">
        <v>1243</v>
      </c>
    </row>
    <row r="298" spans="19:20" ht="14.1" customHeight="1" x14ac:dyDescent="0.25">
      <c r="S298" s="151" t="s">
        <v>1508</v>
      </c>
      <c r="T298" s="151" t="s">
        <v>1498</v>
      </c>
    </row>
    <row r="299" spans="19:20" ht="14.1" customHeight="1" x14ac:dyDescent="0.25">
      <c r="S299" s="151" t="s">
        <v>1091</v>
      </c>
      <c r="T299" s="151" t="s">
        <v>1244</v>
      </c>
    </row>
    <row r="300" spans="19:20" ht="14.1" customHeight="1" x14ac:dyDescent="0.25">
      <c r="S300" s="151" t="s">
        <v>471</v>
      </c>
      <c r="T300" s="151" t="s">
        <v>1229</v>
      </c>
    </row>
    <row r="301" spans="19:20" ht="14.1" customHeight="1" x14ac:dyDescent="0.25">
      <c r="S301" s="151" t="s">
        <v>604</v>
      </c>
      <c r="T301" s="151" t="s">
        <v>1135</v>
      </c>
    </row>
    <row r="302" spans="19:20" ht="14.1" customHeight="1" x14ac:dyDescent="0.25">
      <c r="S302" s="151" t="s">
        <v>556</v>
      </c>
      <c r="T302" s="151" t="s">
        <v>1245</v>
      </c>
    </row>
    <row r="303" spans="19:20" ht="14.1" customHeight="1" x14ac:dyDescent="0.25">
      <c r="S303" s="151" t="s">
        <v>810</v>
      </c>
      <c r="T303" s="151" t="s">
        <v>1246</v>
      </c>
    </row>
    <row r="304" spans="19:20" ht="14.1" customHeight="1" x14ac:dyDescent="0.25">
      <c r="S304" s="151" t="s">
        <v>1083</v>
      </c>
      <c r="T304" s="151" t="s">
        <v>1136</v>
      </c>
    </row>
    <row r="305" spans="19:20" ht="14.1" customHeight="1" x14ac:dyDescent="0.25">
      <c r="S305" s="151" t="s">
        <v>745</v>
      </c>
      <c r="T305" s="151" t="s">
        <v>1247</v>
      </c>
    </row>
    <row r="306" spans="19:20" ht="14.1" customHeight="1" x14ac:dyDescent="0.25">
      <c r="S306" s="151" t="s">
        <v>746</v>
      </c>
      <c r="T306" s="151" t="s">
        <v>1248</v>
      </c>
    </row>
    <row r="307" spans="19:20" ht="14.1" customHeight="1" x14ac:dyDescent="0.25">
      <c r="S307" s="151" t="s">
        <v>472</v>
      </c>
      <c r="T307" s="151" t="s">
        <v>1249</v>
      </c>
    </row>
    <row r="308" spans="19:20" ht="14.1" customHeight="1" x14ac:dyDescent="0.25">
      <c r="S308" s="151" t="s">
        <v>869</v>
      </c>
      <c r="T308" s="151" t="s">
        <v>1250</v>
      </c>
    </row>
    <row r="309" spans="19:20" ht="14.1" customHeight="1" x14ac:dyDescent="0.25">
      <c r="S309" s="151" t="s">
        <v>811</v>
      </c>
      <c r="T309" s="151" t="s">
        <v>1117</v>
      </c>
    </row>
    <row r="310" spans="19:20" ht="14.1" customHeight="1" x14ac:dyDescent="0.25">
      <c r="S310" s="151" t="s">
        <v>812</v>
      </c>
      <c r="T310" s="151" t="s">
        <v>1127</v>
      </c>
    </row>
    <row r="311" spans="19:20" ht="14.1" customHeight="1" x14ac:dyDescent="0.25">
      <c r="S311" s="151" t="s">
        <v>473</v>
      </c>
      <c r="T311" s="151" t="s">
        <v>1107</v>
      </c>
    </row>
    <row r="312" spans="19:20" ht="14.1" customHeight="1" x14ac:dyDescent="0.25">
      <c r="S312" s="151" t="s">
        <v>934</v>
      </c>
      <c r="T312" s="151" t="s">
        <v>1251</v>
      </c>
    </row>
    <row r="313" spans="19:20" ht="14.1" customHeight="1" x14ac:dyDescent="0.25">
      <c r="S313" s="151" t="s">
        <v>474</v>
      </c>
      <c r="T313" s="151" t="s">
        <v>1107</v>
      </c>
    </row>
    <row r="314" spans="19:20" ht="14.1" customHeight="1" x14ac:dyDescent="0.25">
      <c r="S314" s="151" t="s">
        <v>813</v>
      </c>
      <c r="T314" s="151" t="s">
        <v>1155</v>
      </c>
    </row>
    <row r="315" spans="19:20" ht="14.1" customHeight="1" x14ac:dyDescent="0.25">
      <c r="S315" s="151" t="s">
        <v>510</v>
      </c>
      <c r="T315" s="151" t="s">
        <v>1252</v>
      </c>
    </row>
    <row r="316" spans="19:20" ht="14.1" customHeight="1" x14ac:dyDescent="0.25">
      <c r="S316" s="151" t="s">
        <v>814</v>
      </c>
      <c r="T316" s="151" t="s">
        <v>1121</v>
      </c>
    </row>
    <row r="317" spans="19:20" ht="14.1" customHeight="1" x14ac:dyDescent="0.25">
      <c r="S317" s="151" t="s">
        <v>1509</v>
      </c>
      <c r="T317" s="151" t="s">
        <v>1130</v>
      </c>
    </row>
    <row r="318" spans="19:20" ht="14.1" customHeight="1" x14ac:dyDescent="0.25">
      <c r="S318" s="151" t="s">
        <v>1010</v>
      </c>
      <c r="T318" s="151" t="s">
        <v>1149</v>
      </c>
    </row>
    <row r="319" spans="19:20" ht="14.1" customHeight="1" x14ac:dyDescent="0.25">
      <c r="S319" s="151" t="s">
        <v>870</v>
      </c>
      <c r="T319" s="151" t="s">
        <v>1253</v>
      </c>
    </row>
    <row r="320" spans="19:20" ht="14.1" customHeight="1" x14ac:dyDescent="0.25">
      <c r="S320" s="151" t="s">
        <v>747</v>
      </c>
      <c r="T320" s="151" t="s">
        <v>1254</v>
      </c>
    </row>
    <row r="321" spans="19:20" ht="14.1" customHeight="1" x14ac:dyDescent="0.25">
      <c r="S321" s="151" t="s">
        <v>748</v>
      </c>
      <c r="T321" s="151" t="s">
        <v>1255</v>
      </c>
    </row>
    <row r="322" spans="19:20" ht="14.1" customHeight="1" x14ac:dyDescent="0.25">
      <c r="S322" s="151" t="s">
        <v>815</v>
      </c>
      <c r="T322" s="151" t="s">
        <v>1256</v>
      </c>
    </row>
    <row r="323" spans="19:20" ht="14.1" customHeight="1" x14ac:dyDescent="0.25">
      <c r="S323" s="151" t="s">
        <v>816</v>
      </c>
      <c r="T323" s="151" t="s">
        <v>1155</v>
      </c>
    </row>
    <row r="324" spans="19:20" ht="14.1" customHeight="1" x14ac:dyDescent="0.25">
      <c r="S324" s="151" t="s">
        <v>1026</v>
      </c>
      <c r="T324" s="151" t="s">
        <v>1257</v>
      </c>
    </row>
    <row r="325" spans="19:20" ht="14.1" customHeight="1" x14ac:dyDescent="0.25">
      <c r="S325" s="151" t="s">
        <v>511</v>
      </c>
      <c r="T325" s="151" t="s">
        <v>1258</v>
      </c>
    </row>
    <row r="326" spans="19:20" ht="14.1" customHeight="1" x14ac:dyDescent="0.25">
      <c r="S326" s="151" t="s">
        <v>909</v>
      </c>
      <c r="T326" s="151" t="s">
        <v>1259</v>
      </c>
    </row>
    <row r="327" spans="19:20" ht="14.1" customHeight="1" x14ac:dyDescent="0.25">
      <c r="S327" s="151" t="s">
        <v>605</v>
      </c>
      <c r="T327" s="151" t="s">
        <v>1130</v>
      </c>
    </row>
    <row r="328" spans="19:20" ht="14.1" customHeight="1" x14ac:dyDescent="0.25">
      <c r="S328" s="151" t="s">
        <v>475</v>
      </c>
      <c r="T328" s="151" t="s">
        <v>1107</v>
      </c>
    </row>
    <row r="329" spans="19:20" ht="14.1" customHeight="1" x14ac:dyDescent="0.25">
      <c r="S329" s="151" t="s">
        <v>606</v>
      </c>
      <c r="T329" s="151" t="s">
        <v>1113</v>
      </c>
    </row>
    <row r="330" spans="19:20" ht="14.1" customHeight="1" x14ac:dyDescent="0.25">
      <c r="S330" s="151" t="s">
        <v>749</v>
      </c>
      <c r="T330" s="151" t="s">
        <v>1260</v>
      </c>
    </row>
    <row r="331" spans="19:20" ht="14.1" customHeight="1" x14ac:dyDescent="0.25">
      <c r="S331" s="151" t="s">
        <v>476</v>
      </c>
      <c r="T331" s="151" t="s">
        <v>1107</v>
      </c>
    </row>
    <row r="332" spans="19:20" ht="14.1" customHeight="1" x14ac:dyDescent="0.25">
      <c r="S332" s="151" t="s">
        <v>685</v>
      </c>
      <c r="T332" s="151" t="s">
        <v>1261</v>
      </c>
    </row>
    <row r="333" spans="19:20" ht="14.1" customHeight="1" x14ac:dyDescent="0.25">
      <c r="S333" s="151" t="s">
        <v>935</v>
      </c>
      <c r="T333" s="151" t="s">
        <v>1262</v>
      </c>
    </row>
    <row r="334" spans="19:20" ht="14.1" customHeight="1" x14ac:dyDescent="0.25">
      <c r="S334" s="151" t="s">
        <v>557</v>
      </c>
      <c r="T334" s="151" t="s">
        <v>1263</v>
      </c>
    </row>
    <row r="335" spans="19:20" ht="14.1" customHeight="1" x14ac:dyDescent="0.25">
      <c r="S335" s="151" t="s">
        <v>558</v>
      </c>
      <c r="T335" s="151" t="s">
        <v>1264</v>
      </c>
    </row>
    <row r="336" spans="19:20" ht="14.1" customHeight="1" x14ac:dyDescent="0.25">
      <c r="S336" s="151" t="s">
        <v>817</v>
      </c>
      <c r="T336" s="151" t="s">
        <v>1117</v>
      </c>
    </row>
    <row r="337" spans="19:20" ht="14.1" customHeight="1" x14ac:dyDescent="0.25">
      <c r="S337" s="151" t="s">
        <v>818</v>
      </c>
      <c r="T337" s="151" t="s">
        <v>1117</v>
      </c>
    </row>
    <row r="338" spans="19:20" ht="14.1" customHeight="1" x14ac:dyDescent="0.25">
      <c r="S338" s="151" t="s">
        <v>559</v>
      </c>
      <c r="T338" s="151" t="s">
        <v>1216</v>
      </c>
    </row>
    <row r="339" spans="19:20" ht="14.1" customHeight="1" x14ac:dyDescent="0.25">
      <c r="S339" s="151" t="s">
        <v>1028</v>
      </c>
      <c r="T339" s="151" t="s">
        <v>1265</v>
      </c>
    </row>
    <row r="340" spans="19:20" ht="14.1" customHeight="1" x14ac:dyDescent="0.25">
      <c r="S340" s="151" t="s">
        <v>819</v>
      </c>
      <c r="T340" s="151" t="s">
        <v>1121</v>
      </c>
    </row>
    <row r="341" spans="19:20" ht="14.1" customHeight="1" x14ac:dyDescent="0.25">
      <c r="S341" s="151" t="s">
        <v>820</v>
      </c>
      <c r="T341" s="151" t="s">
        <v>1121</v>
      </c>
    </row>
    <row r="342" spans="19:20" ht="14.1" customHeight="1" x14ac:dyDescent="0.25">
      <c r="S342" s="151" t="s">
        <v>607</v>
      </c>
      <c r="T342" s="151" t="s">
        <v>1095</v>
      </c>
    </row>
    <row r="343" spans="19:20" ht="14.1" customHeight="1" x14ac:dyDescent="0.25">
      <c r="S343" s="151" t="s">
        <v>512</v>
      </c>
      <c r="T343" s="151" t="s">
        <v>1266</v>
      </c>
    </row>
    <row r="344" spans="19:20" ht="14.1" customHeight="1" x14ac:dyDescent="0.25">
      <c r="S344" s="151" t="s">
        <v>821</v>
      </c>
      <c r="T344" s="151" t="s">
        <v>1117</v>
      </c>
    </row>
    <row r="345" spans="19:20" ht="14.1" customHeight="1" x14ac:dyDescent="0.25">
      <c r="S345" s="151" t="s">
        <v>513</v>
      </c>
      <c r="T345" s="151" t="s">
        <v>1267</v>
      </c>
    </row>
    <row r="346" spans="19:20" ht="14.1" customHeight="1" x14ac:dyDescent="0.25">
      <c r="S346" s="151" t="s">
        <v>950</v>
      </c>
      <c r="T346" s="151" t="s">
        <v>1410</v>
      </c>
    </row>
    <row r="347" spans="19:20" ht="14.1" customHeight="1" x14ac:dyDescent="0.25">
      <c r="S347" s="151" t="s">
        <v>750</v>
      </c>
      <c r="T347" s="151" t="s">
        <v>1268</v>
      </c>
    </row>
    <row r="348" spans="19:20" ht="14.1" customHeight="1" x14ac:dyDescent="0.25">
      <c r="S348" s="151" t="s">
        <v>751</v>
      </c>
      <c r="T348" s="151" t="s">
        <v>1268</v>
      </c>
    </row>
    <row r="349" spans="19:20" ht="14.1" customHeight="1" x14ac:dyDescent="0.25">
      <c r="S349" s="151" t="s">
        <v>822</v>
      </c>
      <c r="T349" s="151" t="s">
        <v>1269</v>
      </c>
    </row>
    <row r="350" spans="19:20" ht="14.1" customHeight="1" x14ac:dyDescent="0.25">
      <c r="S350" s="151" t="s">
        <v>560</v>
      </c>
      <c r="T350" s="151" t="s">
        <v>1216</v>
      </c>
    </row>
    <row r="351" spans="19:20" ht="14.1" customHeight="1" x14ac:dyDescent="0.25">
      <c r="S351" s="151" t="s">
        <v>707</v>
      </c>
      <c r="T351" s="151" t="s">
        <v>1270</v>
      </c>
    </row>
    <row r="352" spans="19:20" ht="14.1" customHeight="1" x14ac:dyDescent="0.25">
      <c r="S352" s="151" t="s">
        <v>888</v>
      </c>
      <c r="T352" s="151" t="s">
        <v>1271</v>
      </c>
    </row>
    <row r="353" spans="19:20" ht="14.1" customHeight="1" x14ac:dyDescent="0.25">
      <c r="S353" s="151" t="s">
        <v>608</v>
      </c>
      <c r="T353" s="151" t="s">
        <v>1113</v>
      </c>
    </row>
    <row r="354" spans="19:20" ht="14.1" customHeight="1" x14ac:dyDescent="0.25">
      <c r="S354" s="151" t="s">
        <v>561</v>
      </c>
      <c r="T354" s="151" t="s">
        <v>1216</v>
      </c>
    </row>
    <row r="355" spans="19:20" ht="14.1" customHeight="1" x14ac:dyDescent="0.25">
      <c r="S355" s="151" t="s">
        <v>514</v>
      </c>
      <c r="T355" s="151" t="s">
        <v>1272</v>
      </c>
    </row>
    <row r="356" spans="19:20" ht="14.1" customHeight="1" x14ac:dyDescent="0.25">
      <c r="S356" s="151" t="s">
        <v>951</v>
      </c>
      <c r="T356" s="151" t="s">
        <v>1411</v>
      </c>
    </row>
    <row r="357" spans="19:20" ht="14.1" customHeight="1" x14ac:dyDescent="0.25">
      <c r="S357" s="151" t="s">
        <v>952</v>
      </c>
      <c r="T357" s="151" t="s">
        <v>1411</v>
      </c>
    </row>
    <row r="358" spans="19:20" ht="14.1" customHeight="1" x14ac:dyDescent="0.25">
      <c r="S358" s="151" t="s">
        <v>609</v>
      </c>
      <c r="T358" s="151" t="s">
        <v>1113</v>
      </c>
    </row>
    <row r="359" spans="19:20" ht="14.1" customHeight="1" x14ac:dyDescent="0.25">
      <c r="S359" s="151" t="s">
        <v>871</v>
      </c>
      <c r="T359" s="151" t="s">
        <v>1273</v>
      </c>
    </row>
    <row r="360" spans="19:20" ht="14.1" customHeight="1" x14ac:dyDescent="0.25">
      <c r="S360" s="151" t="s">
        <v>677</v>
      </c>
      <c r="T360" s="151" t="s">
        <v>1274</v>
      </c>
    </row>
    <row r="361" spans="19:20" ht="14.1" customHeight="1" x14ac:dyDescent="0.25">
      <c r="S361" s="151" t="s">
        <v>872</v>
      </c>
      <c r="T361" s="151" t="s">
        <v>1275</v>
      </c>
    </row>
    <row r="362" spans="19:20" ht="14.1" customHeight="1" x14ac:dyDescent="0.25">
      <c r="S362" s="151" t="s">
        <v>752</v>
      </c>
      <c r="T362" s="151" t="s">
        <v>1276</v>
      </c>
    </row>
    <row r="363" spans="19:20" ht="14.1" customHeight="1" x14ac:dyDescent="0.25">
      <c r="S363" s="151" t="s">
        <v>477</v>
      </c>
      <c r="T363" s="151" t="s">
        <v>1136</v>
      </c>
    </row>
    <row r="364" spans="19:20" ht="14.1" customHeight="1" x14ac:dyDescent="0.25">
      <c r="S364" s="151" t="s">
        <v>1018</v>
      </c>
      <c r="T364" s="151" t="s">
        <v>1216</v>
      </c>
    </row>
    <row r="365" spans="19:20" ht="14.1" customHeight="1" x14ac:dyDescent="0.25">
      <c r="S365" s="151" t="s">
        <v>610</v>
      </c>
      <c r="T365" s="151" t="s">
        <v>1130</v>
      </c>
    </row>
    <row r="366" spans="19:20" ht="14.1" customHeight="1" x14ac:dyDescent="0.25">
      <c r="S366" s="151" t="s">
        <v>873</v>
      </c>
      <c r="T366" s="151" t="s">
        <v>1277</v>
      </c>
    </row>
    <row r="367" spans="19:20" ht="14.1" customHeight="1" x14ac:dyDescent="0.25">
      <c r="S367" s="151" t="s">
        <v>515</v>
      </c>
      <c r="T367" s="151" t="s">
        <v>1278</v>
      </c>
    </row>
    <row r="368" spans="19:20" ht="14.1" customHeight="1" x14ac:dyDescent="0.25">
      <c r="S368" s="151" t="s">
        <v>936</v>
      </c>
      <c r="T368" s="151" t="s">
        <v>1279</v>
      </c>
    </row>
    <row r="369" spans="19:20" ht="14.1" customHeight="1" x14ac:dyDescent="0.25">
      <c r="S369" s="151" t="s">
        <v>708</v>
      </c>
      <c r="T369" s="151" t="s">
        <v>1280</v>
      </c>
    </row>
    <row r="370" spans="19:20" ht="14.1" customHeight="1" x14ac:dyDescent="0.25">
      <c r="S370" s="151" t="s">
        <v>874</v>
      </c>
      <c r="T370" s="151" t="s">
        <v>1281</v>
      </c>
    </row>
    <row r="371" spans="19:20" ht="14.1" customHeight="1" x14ac:dyDescent="0.25">
      <c r="S371" s="151" t="s">
        <v>823</v>
      </c>
      <c r="T371" s="151" t="s">
        <v>1117</v>
      </c>
    </row>
    <row r="372" spans="19:20" ht="14.1" customHeight="1" x14ac:dyDescent="0.25">
      <c r="S372" s="151" t="s">
        <v>953</v>
      </c>
      <c r="T372" s="151" t="s">
        <v>1412</v>
      </c>
    </row>
    <row r="373" spans="19:20" ht="14.1" customHeight="1" x14ac:dyDescent="0.25">
      <c r="S373" s="151" t="s">
        <v>889</v>
      </c>
      <c r="T373" s="151" t="s">
        <v>1282</v>
      </c>
    </row>
    <row r="374" spans="19:20" ht="14.1" customHeight="1" x14ac:dyDescent="0.25">
      <c r="S374" s="151" t="s">
        <v>1370</v>
      </c>
      <c r="T374" s="151" t="s">
        <v>1095</v>
      </c>
    </row>
    <row r="375" spans="19:20" ht="14.1" customHeight="1" x14ac:dyDescent="0.25">
      <c r="S375" s="151" t="s">
        <v>478</v>
      </c>
      <c r="T375" s="151" t="s">
        <v>1136</v>
      </c>
    </row>
    <row r="376" spans="19:20" ht="14.1" customHeight="1" x14ac:dyDescent="0.25">
      <c r="S376" s="151" t="s">
        <v>753</v>
      </c>
      <c r="T376" s="151" t="s">
        <v>1283</v>
      </c>
    </row>
    <row r="377" spans="19:20" ht="14.1" customHeight="1" x14ac:dyDescent="0.25">
      <c r="S377" s="151" t="s">
        <v>516</v>
      </c>
      <c r="T377" s="151" t="s">
        <v>1284</v>
      </c>
    </row>
    <row r="378" spans="19:20" ht="14.1" customHeight="1" x14ac:dyDescent="0.25">
      <c r="S378" s="151" t="s">
        <v>937</v>
      </c>
      <c r="T378" s="151" t="s">
        <v>1285</v>
      </c>
    </row>
    <row r="379" spans="19:20" ht="14.1" customHeight="1" x14ac:dyDescent="0.25">
      <c r="S379" s="151" t="s">
        <v>611</v>
      </c>
      <c r="T379" s="151" t="s">
        <v>1113</v>
      </c>
    </row>
    <row r="380" spans="19:20" ht="14.1" customHeight="1" x14ac:dyDescent="0.25">
      <c r="S380" s="151" t="s">
        <v>1436</v>
      </c>
      <c r="T380" s="151" t="s">
        <v>1510</v>
      </c>
    </row>
    <row r="381" spans="19:20" ht="14.1" customHeight="1" x14ac:dyDescent="0.25">
      <c r="S381" s="151" t="s">
        <v>686</v>
      </c>
      <c r="T381" s="151" t="s">
        <v>1286</v>
      </c>
    </row>
    <row r="382" spans="19:20" ht="14.1" customHeight="1" x14ac:dyDescent="0.25">
      <c r="S382" s="151" t="s">
        <v>612</v>
      </c>
      <c r="T382" s="151" t="s">
        <v>1095</v>
      </c>
    </row>
    <row r="383" spans="19:20" ht="14.1" customHeight="1" x14ac:dyDescent="0.25">
      <c r="S383" s="151" t="s">
        <v>910</v>
      </c>
      <c r="T383" s="151" t="s">
        <v>1287</v>
      </c>
    </row>
    <row r="384" spans="19:20" ht="14.1" customHeight="1" x14ac:dyDescent="0.25">
      <c r="S384" s="151" t="s">
        <v>754</v>
      </c>
      <c r="T384" s="151" t="s">
        <v>1288</v>
      </c>
    </row>
    <row r="385" spans="19:20" ht="14.1" customHeight="1" x14ac:dyDescent="0.25">
      <c r="S385" s="151" t="s">
        <v>689</v>
      </c>
      <c r="T385" s="151" t="s">
        <v>1289</v>
      </c>
    </row>
    <row r="386" spans="19:20" ht="14.1" customHeight="1" x14ac:dyDescent="0.25">
      <c r="S386" s="151" t="s">
        <v>562</v>
      </c>
      <c r="T386" s="151" t="s">
        <v>1216</v>
      </c>
    </row>
    <row r="387" spans="19:20" ht="14.1" customHeight="1" x14ac:dyDescent="0.25">
      <c r="S387" s="151" t="s">
        <v>1029</v>
      </c>
      <c r="T387" s="151" t="s">
        <v>1290</v>
      </c>
    </row>
    <row r="388" spans="19:20" ht="14.1" customHeight="1" x14ac:dyDescent="0.25">
      <c r="S388" s="151" t="s">
        <v>824</v>
      </c>
      <c r="T388" s="151" t="s">
        <v>1122</v>
      </c>
    </row>
    <row r="389" spans="19:20" ht="14.1" customHeight="1" x14ac:dyDescent="0.25">
      <c r="S389" s="151" t="s">
        <v>825</v>
      </c>
      <c r="T389" s="151" t="s">
        <v>1291</v>
      </c>
    </row>
    <row r="390" spans="19:20" ht="14.1" customHeight="1" x14ac:dyDescent="0.25">
      <c r="S390" s="151" t="s">
        <v>826</v>
      </c>
      <c r="T390" s="151" t="s">
        <v>1292</v>
      </c>
    </row>
    <row r="391" spans="19:20" ht="14.1" customHeight="1" x14ac:dyDescent="0.25">
      <c r="S391" s="151" t="s">
        <v>479</v>
      </c>
      <c r="T391" s="151" t="s">
        <v>1293</v>
      </c>
    </row>
    <row r="392" spans="19:20" ht="14.1" customHeight="1" x14ac:dyDescent="0.25">
      <c r="S392" s="151" t="s">
        <v>827</v>
      </c>
      <c r="T392" s="151" t="s">
        <v>1127</v>
      </c>
    </row>
    <row r="393" spans="19:20" ht="14.1" customHeight="1" x14ac:dyDescent="0.25">
      <c r="S393" s="151" t="s">
        <v>828</v>
      </c>
      <c r="T393" s="151" t="s">
        <v>1111</v>
      </c>
    </row>
    <row r="394" spans="19:20" ht="14.1" customHeight="1" x14ac:dyDescent="0.25">
      <c r="S394" s="151" t="s">
        <v>563</v>
      </c>
      <c r="T394" s="151" t="s">
        <v>1216</v>
      </c>
    </row>
    <row r="395" spans="19:20" ht="14.1" customHeight="1" x14ac:dyDescent="0.25">
      <c r="S395" s="151" t="s">
        <v>829</v>
      </c>
      <c r="T395" s="151" t="s">
        <v>1117</v>
      </c>
    </row>
    <row r="396" spans="19:20" ht="14.1" customHeight="1" x14ac:dyDescent="0.25">
      <c r="S396" s="151" t="s">
        <v>613</v>
      </c>
      <c r="T396" s="151" t="s">
        <v>1113</v>
      </c>
    </row>
    <row r="397" spans="19:20" ht="14.1" customHeight="1" x14ac:dyDescent="0.25">
      <c r="S397" s="151" t="s">
        <v>614</v>
      </c>
      <c r="T397" s="151" t="s">
        <v>1095</v>
      </c>
    </row>
    <row r="398" spans="19:20" ht="14.1" customHeight="1" x14ac:dyDescent="0.25">
      <c r="S398" s="151" t="s">
        <v>615</v>
      </c>
      <c r="T398" s="151" t="s">
        <v>1130</v>
      </c>
    </row>
    <row r="399" spans="19:20" ht="14.1" customHeight="1" x14ac:dyDescent="0.25">
      <c r="S399" s="151" t="s">
        <v>616</v>
      </c>
      <c r="T399" s="151" t="s">
        <v>1130</v>
      </c>
    </row>
    <row r="400" spans="19:20" ht="14.1" customHeight="1" x14ac:dyDescent="0.25">
      <c r="S400" s="151" t="s">
        <v>830</v>
      </c>
      <c r="T400" s="151" t="s">
        <v>1117</v>
      </c>
    </row>
    <row r="401" spans="19:20" ht="14.1" customHeight="1" x14ac:dyDescent="0.25">
      <c r="S401" s="151" t="s">
        <v>1479</v>
      </c>
      <c r="T401" s="151" t="s">
        <v>1511</v>
      </c>
    </row>
    <row r="402" spans="19:20" ht="14.1" customHeight="1" x14ac:dyDescent="0.25">
      <c r="S402" s="151" t="s">
        <v>890</v>
      </c>
      <c r="T402" s="151" t="s">
        <v>1294</v>
      </c>
    </row>
    <row r="403" spans="19:20" ht="14.1" customHeight="1" x14ac:dyDescent="0.25">
      <c r="S403" s="151" t="s">
        <v>1441</v>
      </c>
      <c r="T403" s="151" t="s">
        <v>1256</v>
      </c>
    </row>
    <row r="404" spans="19:20" ht="14.1" customHeight="1" x14ac:dyDescent="0.25">
      <c r="S404" s="151" t="s">
        <v>831</v>
      </c>
      <c r="T404" s="151" t="s">
        <v>1127</v>
      </c>
    </row>
    <row r="405" spans="19:20" ht="14.1" customHeight="1" x14ac:dyDescent="0.25">
      <c r="S405" s="151" t="s">
        <v>911</v>
      </c>
      <c r="T405" s="151" t="s">
        <v>1295</v>
      </c>
    </row>
    <row r="406" spans="19:20" ht="14.1" customHeight="1" x14ac:dyDescent="0.25">
      <c r="S406" s="151" t="s">
        <v>755</v>
      </c>
      <c r="T406" s="151" t="s">
        <v>1296</v>
      </c>
    </row>
    <row r="407" spans="19:20" ht="14.1" customHeight="1" x14ac:dyDescent="0.25">
      <c r="S407" s="151" t="s">
        <v>832</v>
      </c>
      <c r="T407" s="151" t="s">
        <v>1121</v>
      </c>
    </row>
    <row r="408" spans="19:20" ht="14.1" customHeight="1" x14ac:dyDescent="0.25">
      <c r="S408" s="151" t="s">
        <v>1432</v>
      </c>
      <c r="T408" s="151" t="s">
        <v>1264</v>
      </c>
    </row>
    <row r="409" spans="19:20" ht="14.1" customHeight="1" x14ac:dyDescent="0.25">
      <c r="S409" s="151" t="s">
        <v>891</v>
      </c>
      <c r="T409" s="151" t="s">
        <v>1297</v>
      </c>
    </row>
    <row r="410" spans="19:20" ht="14.1" customHeight="1" x14ac:dyDescent="0.25">
      <c r="S410" s="151" t="s">
        <v>892</v>
      </c>
      <c r="T410" s="151" t="s">
        <v>1298</v>
      </c>
    </row>
    <row r="411" spans="19:20" ht="14.1" customHeight="1" x14ac:dyDescent="0.25">
      <c r="S411" s="151" t="s">
        <v>564</v>
      </c>
      <c r="T411" s="151" t="s">
        <v>1299</v>
      </c>
    </row>
    <row r="412" spans="19:20" ht="14.1" customHeight="1" x14ac:dyDescent="0.25">
      <c r="S412" s="151" t="s">
        <v>1466</v>
      </c>
      <c r="T412" s="151" t="s">
        <v>1512</v>
      </c>
    </row>
    <row r="413" spans="19:20" ht="14.1" customHeight="1" x14ac:dyDescent="0.25">
      <c r="S413" s="151" t="s">
        <v>1467</v>
      </c>
      <c r="T413" s="151" t="s">
        <v>1513</v>
      </c>
    </row>
    <row r="414" spans="19:20" ht="14.1" customHeight="1" x14ac:dyDescent="0.25">
      <c r="S414" s="151" t="s">
        <v>480</v>
      </c>
      <c r="T414" s="151" t="s">
        <v>1300</v>
      </c>
    </row>
    <row r="415" spans="19:20" ht="14.1" customHeight="1" x14ac:dyDescent="0.25">
      <c r="S415" s="151" t="s">
        <v>833</v>
      </c>
      <c r="T415" s="151" t="s">
        <v>1301</v>
      </c>
    </row>
    <row r="416" spans="19:20" ht="14.1" customHeight="1" x14ac:dyDescent="0.25">
      <c r="S416" s="151" t="s">
        <v>954</v>
      </c>
      <c r="T416" s="151" t="s">
        <v>1413</v>
      </c>
    </row>
    <row r="417" spans="19:20" ht="14.1" customHeight="1" x14ac:dyDescent="0.25">
      <c r="S417" s="151" t="s">
        <v>481</v>
      </c>
      <c r="T417" s="151" t="s">
        <v>1302</v>
      </c>
    </row>
    <row r="418" spans="19:20" ht="14.1" customHeight="1" x14ac:dyDescent="0.25">
      <c r="S418" s="151" t="s">
        <v>1016</v>
      </c>
      <c r="T418" s="151" t="s">
        <v>1374</v>
      </c>
    </row>
    <row r="419" spans="19:20" ht="14.1" customHeight="1" x14ac:dyDescent="0.25">
      <c r="S419" s="151" t="s">
        <v>1092</v>
      </c>
      <c r="T419" s="151" t="s">
        <v>1128</v>
      </c>
    </row>
    <row r="420" spans="19:20" ht="14.1" customHeight="1" x14ac:dyDescent="0.25">
      <c r="S420" s="151" t="s">
        <v>912</v>
      </c>
      <c r="T420" s="151" t="s">
        <v>1128</v>
      </c>
    </row>
    <row r="421" spans="19:20" ht="14.1" customHeight="1" x14ac:dyDescent="0.25">
      <c r="S421" s="151" t="s">
        <v>834</v>
      </c>
      <c r="T421" s="151" t="s">
        <v>1117</v>
      </c>
    </row>
    <row r="422" spans="19:20" ht="14.1" customHeight="1" x14ac:dyDescent="0.25">
      <c r="S422" s="151" t="s">
        <v>913</v>
      </c>
      <c r="T422" s="151" t="s">
        <v>1128</v>
      </c>
    </row>
    <row r="423" spans="19:20" ht="14.1" customHeight="1" x14ac:dyDescent="0.25">
      <c r="S423" s="151" t="s">
        <v>835</v>
      </c>
      <c r="T423" s="151" t="s">
        <v>1117</v>
      </c>
    </row>
    <row r="424" spans="19:20" ht="14.1" customHeight="1" x14ac:dyDescent="0.25">
      <c r="S424" s="151" t="s">
        <v>482</v>
      </c>
      <c r="T424" s="151" t="s">
        <v>1303</v>
      </c>
    </row>
    <row r="425" spans="19:20" ht="14.1" customHeight="1" x14ac:dyDescent="0.25">
      <c r="S425" s="151" t="s">
        <v>565</v>
      </c>
      <c r="T425" s="151" t="s">
        <v>1363</v>
      </c>
    </row>
    <row r="426" spans="19:20" ht="14.1" customHeight="1" x14ac:dyDescent="0.25">
      <c r="S426" s="151" t="s">
        <v>914</v>
      </c>
      <c r="T426" s="151" t="s">
        <v>1304</v>
      </c>
    </row>
    <row r="427" spans="19:20" ht="14.1" customHeight="1" x14ac:dyDescent="0.25">
      <c r="S427" s="151" t="s">
        <v>915</v>
      </c>
      <c r="T427" s="151" t="s">
        <v>1128</v>
      </c>
    </row>
    <row r="428" spans="19:20" ht="14.1" customHeight="1" x14ac:dyDescent="0.25">
      <c r="S428" s="151" t="s">
        <v>836</v>
      </c>
      <c r="T428" s="151" t="s">
        <v>1121</v>
      </c>
    </row>
    <row r="429" spans="19:20" ht="14.1" customHeight="1" x14ac:dyDescent="0.25">
      <c r="S429" s="151" t="s">
        <v>756</v>
      </c>
      <c r="T429" s="151" t="s">
        <v>1305</v>
      </c>
    </row>
    <row r="430" spans="19:20" ht="14.1" customHeight="1" x14ac:dyDescent="0.25">
      <c r="S430" s="151" t="s">
        <v>1514</v>
      </c>
      <c r="T430" s="151" t="s">
        <v>1128</v>
      </c>
    </row>
    <row r="431" spans="19:20" ht="14.1" customHeight="1" x14ac:dyDescent="0.25">
      <c r="S431" s="151" t="s">
        <v>1371</v>
      </c>
      <c r="T431" s="151" t="s">
        <v>1135</v>
      </c>
    </row>
    <row r="432" spans="19:20" ht="14.1" customHeight="1" x14ac:dyDescent="0.25">
      <c r="S432" s="151" t="s">
        <v>916</v>
      </c>
      <c r="T432" s="151" t="s">
        <v>1306</v>
      </c>
    </row>
    <row r="433" spans="19:20" ht="14.1" customHeight="1" x14ac:dyDescent="0.25">
      <c r="S433" s="151" t="s">
        <v>566</v>
      </c>
      <c r="T433" s="151" t="s">
        <v>1216</v>
      </c>
    </row>
    <row r="434" spans="19:20" ht="14.1" customHeight="1" x14ac:dyDescent="0.25">
      <c r="S434" s="151" t="s">
        <v>678</v>
      </c>
      <c r="T434" s="151" t="s">
        <v>1307</v>
      </c>
    </row>
    <row r="435" spans="19:20" ht="14.1" customHeight="1" x14ac:dyDescent="0.25">
      <c r="S435" s="151" t="s">
        <v>875</v>
      </c>
      <c r="T435" s="151" t="s">
        <v>1308</v>
      </c>
    </row>
    <row r="436" spans="19:20" ht="14.1" customHeight="1" x14ac:dyDescent="0.25">
      <c r="S436" s="151" t="s">
        <v>567</v>
      </c>
      <c r="T436" s="151" t="s">
        <v>1216</v>
      </c>
    </row>
    <row r="437" spans="19:20" ht="14.1" customHeight="1" x14ac:dyDescent="0.25">
      <c r="S437" s="151" t="s">
        <v>837</v>
      </c>
      <c r="T437" s="151" t="s">
        <v>1117</v>
      </c>
    </row>
    <row r="438" spans="19:20" ht="14.1" customHeight="1" x14ac:dyDescent="0.25">
      <c r="S438" s="151" t="s">
        <v>838</v>
      </c>
      <c r="T438" s="151" t="s">
        <v>1121</v>
      </c>
    </row>
    <row r="439" spans="19:20" ht="14.1" customHeight="1" x14ac:dyDescent="0.25">
      <c r="S439" s="151" t="s">
        <v>1481</v>
      </c>
      <c r="T439" s="151" t="s">
        <v>1309</v>
      </c>
    </row>
    <row r="440" spans="19:20" ht="14.1" customHeight="1" x14ac:dyDescent="0.25">
      <c r="S440" s="151" t="s">
        <v>839</v>
      </c>
      <c r="T440" s="151" t="s">
        <v>1117</v>
      </c>
    </row>
    <row r="441" spans="19:20" ht="14.1" customHeight="1" x14ac:dyDescent="0.25">
      <c r="S441" s="151" t="s">
        <v>955</v>
      </c>
      <c r="T441" s="151" t="s">
        <v>1414</v>
      </c>
    </row>
    <row r="442" spans="19:20" ht="14.1" customHeight="1" x14ac:dyDescent="0.25">
      <c r="S442" s="151" t="s">
        <v>1035</v>
      </c>
      <c r="T442" s="151" t="s">
        <v>1310</v>
      </c>
    </row>
    <row r="443" spans="19:20" ht="14.1" customHeight="1" x14ac:dyDescent="0.25">
      <c r="S443" s="151" t="s">
        <v>876</v>
      </c>
      <c r="T443" s="151" t="s">
        <v>1311</v>
      </c>
    </row>
    <row r="444" spans="19:20" ht="14.1" customHeight="1" x14ac:dyDescent="0.25">
      <c r="S444" s="151" t="s">
        <v>893</v>
      </c>
      <c r="T444" s="151" t="s">
        <v>1312</v>
      </c>
    </row>
    <row r="445" spans="19:20" ht="14.1" customHeight="1" x14ac:dyDescent="0.25">
      <c r="S445" s="151" t="s">
        <v>917</v>
      </c>
      <c r="T445" s="151" t="s">
        <v>1313</v>
      </c>
    </row>
    <row r="446" spans="19:20" ht="14.1" customHeight="1" x14ac:dyDescent="0.25">
      <c r="S446" s="151" t="s">
        <v>938</v>
      </c>
      <c r="T446" s="151" t="s">
        <v>1314</v>
      </c>
    </row>
    <row r="447" spans="19:20" ht="14.1" customHeight="1" x14ac:dyDescent="0.25">
      <c r="S447" s="151" t="s">
        <v>568</v>
      </c>
      <c r="T447" s="151" t="s">
        <v>1216</v>
      </c>
    </row>
    <row r="448" spans="19:20" ht="14.1" customHeight="1" x14ac:dyDescent="0.25">
      <c r="S448" s="151" t="s">
        <v>1019</v>
      </c>
      <c r="T448" s="151" t="s">
        <v>1363</v>
      </c>
    </row>
    <row r="449" spans="19:20" ht="14.1" customHeight="1" x14ac:dyDescent="0.25">
      <c r="S449" s="151" t="s">
        <v>617</v>
      </c>
      <c r="T449" s="151" t="s">
        <v>1095</v>
      </c>
    </row>
    <row r="450" spans="19:20" ht="14.1" customHeight="1" x14ac:dyDescent="0.25">
      <c r="S450" s="151" t="s">
        <v>840</v>
      </c>
      <c r="T450" s="151" t="s">
        <v>1111</v>
      </c>
    </row>
    <row r="451" spans="19:20" ht="14.1" customHeight="1" x14ac:dyDescent="0.25">
      <c r="S451" s="151" t="s">
        <v>877</v>
      </c>
      <c r="T451" s="151" t="s">
        <v>1315</v>
      </c>
    </row>
    <row r="452" spans="19:20" ht="14.1" customHeight="1" x14ac:dyDescent="0.25">
      <c r="S452" s="151" t="s">
        <v>569</v>
      </c>
      <c r="T452" s="151" t="s">
        <v>1216</v>
      </c>
    </row>
    <row r="453" spans="19:20" ht="14.1" customHeight="1" x14ac:dyDescent="0.25">
      <c r="S453" s="151" t="s">
        <v>841</v>
      </c>
      <c r="T453" s="151" t="s">
        <v>1127</v>
      </c>
    </row>
    <row r="454" spans="19:20" ht="14.1" customHeight="1" x14ac:dyDescent="0.25">
      <c r="S454" s="151" t="s">
        <v>757</v>
      </c>
      <c r="T454" s="151" t="s">
        <v>1316</v>
      </c>
    </row>
    <row r="455" spans="19:20" ht="14.1" customHeight="1" x14ac:dyDescent="0.25">
      <c r="S455" s="151" t="s">
        <v>687</v>
      </c>
      <c r="T455" s="151" t="s">
        <v>1317</v>
      </c>
    </row>
    <row r="456" spans="19:20" ht="14.1" customHeight="1" x14ac:dyDescent="0.25">
      <c r="S456" s="151" t="s">
        <v>618</v>
      </c>
      <c r="T456" s="151" t="s">
        <v>1135</v>
      </c>
    </row>
    <row r="457" spans="19:20" ht="14.1" customHeight="1" x14ac:dyDescent="0.25">
      <c r="S457" s="151" t="s">
        <v>1515</v>
      </c>
      <c r="T457" s="151" t="s">
        <v>1516</v>
      </c>
    </row>
    <row r="458" spans="19:20" ht="14.1" customHeight="1" x14ac:dyDescent="0.25">
      <c r="S458" s="151" t="s">
        <v>679</v>
      </c>
      <c r="T458" s="151" t="s">
        <v>1318</v>
      </c>
    </row>
    <row r="459" spans="19:20" ht="14.1" customHeight="1" x14ac:dyDescent="0.25">
      <c r="S459" s="151" t="s">
        <v>680</v>
      </c>
      <c r="T459" s="151" t="s">
        <v>1319</v>
      </c>
    </row>
    <row r="460" spans="19:20" ht="14.1" customHeight="1" x14ac:dyDescent="0.25">
      <c r="S460" s="151" t="s">
        <v>517</v>
      </c>
      <c r="T460" s="151" t="s">
        <v>1320</v>
      </c>
    </row>
    <row r="461" spans="19:20" ht="14.1" customHeight="1" x14ac:dyDescent="0.25">
      <c r="S461" s="151" t="s">
        <v>878</v>
      </c>
      <c r="T461" s="151" t="s">
        <v>1181</v>
      </c>
    </row>
    <row r="462" spans="19:20" ht="14.1" customHeight="1" x14ac:dyDescent="0.25">
      <c r="S462" s="151" t="s">
        <v>879</v>
      </c>
      <c r="T462" s="151" t="s">
        <v>1321</v>
      </c>
    </row>
    <row r="463" spans="19:20" ht="14.1" customHeight="1" x14ac:dyDescent="0.25">
      <c r="S463" s="151" t="s">
        <v>1517</v>
      </c>
      <c r="T463" s="151" t="s">
        <v>1322</v>
      </c>
    </row>
    <row r="464" spans="19:20" ht="14.1" customHeight="1" x14ac:dyDescent="0.25">
      <c r="S464" s="151" t="s">
        <v>956</v>
      </c>
      <c r="T464" s="151" t="s">
        <v>1415</v>
      </c>
    </row>
    <row r="465" spans="19:20" ht="14.1" customHeight="1" x14ac:dyDescent="0.25">
      <c r="S465" s="151" t="s">
        <v>939</v>
      </c>
      <c r="T465" s="151" t="s">
        <v>1323</v>
      </c>
    </row>
    <row r="466" spans="19:20" ht="14.1" customHeight="1" x14ac:dyDescent="0.25">
      <c r="S466" s="151" t="s">
        <v>940</v>
      </c>
      <c r="T466" s="151" t="s">
        <v>1324</v>
      </c>
    </row>
    <row r="467" spans="19:20" ht="14.1" customHeight="1" x14ac:dyDescent="0.25">
      <c r="S467" s="151" t="s">
        <v>1438</v>
      </c>
      <c r="T467" s="151" t="s">
        <v>1518</v>
      </c>
    </row>
    <row r="468" spans="19:20" ht="14.1" customHeight="1" x14ac:dyDescent="0.25">
      <c r="S468" s="151" t="s">
        <v>1439</v>
      </c>
      <c r="T468" s="151" t="s">
        <v>1325</v>
      </c>
    </row>
    <row r="469" spans="19:20" ht="14.1" customHeight="1" x14ac:dyDescent="0.25">
      <c r="S469" s="151" t="s">
        <v>941</v>
      </c>
      <c r="T469" s="151" t="s">
        <v>1326</v>
      </c>
    </row>
    <row r="470" spans="19:20" ht="14.1" customHeight="1" x14ac:dyDescent="0.25">
      <c r="S470" s="151" t="s">
        <v>918</v>
      </c>
      <c r="T470" s="151" t="s">
        <v>1327</v>
      </c>
    </row>
    <row r="471" spans="19:20" ht="14.1" customHeight="1" x14ac:dyDescent="0.25">
      <c r="S471" s="151" t="s">
        <v>1519</v>
      </c>
      <c r="T471" s="151" t="s">
        <v>1111</v>
      </c>
    </row>
    <row r="472" spans="19:20" ht="14.1" customHeight="1" x14ac:dyDescent="0.25">
      <c r="S472" s="151" t="s">
        <v>619</v>
      </c>
      <c r="T472" s="151" t="s">
        <v>1130</v>
      </c>
    </row>
    <row r="473" spans="19:20" ht="14.1" customHeight="1" x14ac:dyDescent="0.25">
      <c r="S473" s="151" t="s">
        <v>620</v>
      </c>
      <c r="T473" s="151" t="s">
        <v>1130</v>
      </c>
    </row>
    <row r="474" spans="19:20" ht="14.1" customHeight="1" x14ac:dyDescent="0.25">
      <c r="S474" s="151" t="s">
        <v>518</v>
      </c>
      <c r="T474" s="151" t="s">
        <v>1416</v>
      </c>
    </row>
    <row r="475" spans="19:20" ht="14.1" customHeight="1" x14ac:dyDescent="0.25">
      <c r="S475" s="151" t="s">
        <v>621</v>
      </c>
      <c r="T475" s="151" t="s">
        <v>1130</v>
      </c>
    </row>
    <row r="476" spans="19:20" ht="14.1" customHeight="1" x14ac:dyDescent="0.25">
      <c r="S476" s="151" t="s">
        <v>1020</v>
      </c>
      <c r="T476" s="151" t="s">
        <v>1363</v>
      </c>
    </row>
    <row r="477" spans="19:20" ht="14.1" customHeight="1" x14ac:dyDescent="0.25">
      <c r="S477" s="151" t="s">
        <v>709</v>
      </c>
      <c r="T477" s="151" t="s">
        <v>1328</v>
      </c>
    </row>
    <row r="478" spans="19:20" ht="14.1" customHeight="1" x14ac:dyDescent="0.25">
      <c r="S478" s="151" t="s">
        <v>710</v>
      </c>
      <c r="T478" s="151" t="s">
        <v>1328</v>
      </c>
    </row>
    <row r="479" spans="19:20" ht="14.1" customHeight="1" x14ac:dyDescent="0.25">
      <c r="S479" s="151" t="s">
        <v>711</v>
      </c>
      <c r="T479" s="151" t="s">
        <v>1328</v>
      </c>
    </row>
    <row r="480" spans="19:20" ht="14.1" customHeight="1" x14ac:dyDescent="0.25">
      <c r="S480" s="151" t="s">
        <v>1520</v>
      </c>
      <c r="T480" s="151" t="s">
        <v>1498</v>
      </c>
    </row>
    <row r="481" spans="19:20" ht="14.1" customHeight="1" x14ac:dyDescent="0.25">
      <c r="S481" s="151" t="s">
        <v>712</v>
      </c>
      <c r="T481" s="151" t="s">
        <v>1328</v>
      </c>
    </row>
    <row r="482" spans="19:20" ht="14.1" customHeight="1" x14ac:dyDescent="0.25">
      <c r="S482" s="151" t="s">
        <v>713</v>
      </c>
      <c r="T482" s="151" t="s">
        <v>1328</v>
      </c>
    </row>
    <row r="483" spans="19:20" ht="14.1" customHeight="1" x14ac:dyDescent="0.25">
      <c r="S483" s="151" t="s">
        <v>714</v>
      </c>
      <c r="T483" s="151" t="s">
        <v>1328</v>
      </c>
    </row>
    <row r="484" spans="19:20" ht="14.1" customHeight="1" x14ac:dyDescent="0.25">
      <c r="S484" s="151" t="s">
        <v>715</v>
      </c>
      <c r="T484" s="151" t="s">
        <v>1328</v>
      </c>
    </row>
    <row r="485" spans="19:20" ht="14.1" customHeight="1" x14ac:dyDescent="0.25">
      <c r="S485" s="151" t="s">
        <v>716</v>
      </c>
      <c r="T485" s="151" t="s">
        <v>1328</v>
      </c>
    </row>
    <row r="486" spans="19:20" ht="14.1" customHeight="1" x14ac:dyDescent="0.25">
      <c r="S486" s="151" t="s">
        <v>717</v>
      </c>
      <c r="T486" s="151" t="s">
        <v>1328</v>
      </c>
    </row>
    <row r="487" spans="19:20" ht="14.1" customHeight="1" x14ac:dyDescent="0.25">
      <c r="S487" s="151" t="s">
        <v>718</v>
      </c>
      <c r="T487" s="151" t="s">
        <v>1328</v>
      </c>
    </row>
    <row r="488" spans="19:20" ht="14.1" customHeight="1" x14ac:dyDescent="0.25">
      <c r="S488" s="151" t="s">
        <v>719</v>
      </c>
      <c r="T488" s="151" t="s">
        <v>1328</v>
      </c>
    </row>
    <row r="489" spans="19:20" ht="14.1" customHeight="1" x14ac:dyDescent="0.25">
      <c r="S489" s="151" t="s">
        <v>720</v>
      </c>
      <c r="T489" s="151" t="s">
        <v>1329</v>
      </c>
    </row>
    <row r="490" spans="19:20" ht="14.1" customHeight="1" x14ac:dyDescent="0.25">
      <c r="S490" s="151" t="s">
        <v>1521</v>
      </c>
      <c r="T490" s="151" t="s">
        <v>1498</v>
      </c>
    </row>
    <row r="491" spans="19:20" ht="14.1" customHeight="1" x14ac:dyDescent="0.25">
      <c r="S491" s="151" t="s">
        <v>721</v>
      </c>
      <c r="T491" s="151" t="s">
        <v>1329</v>
      </c>
    </row>
    <row r="492" spans="19:20" ht="14.1" customHeight="1" x14ac:dyDescent="0.25">
      <c r="S492" s="151" t="s">
        <v>722</v>
      </c>
      <c r="T492" s="151" t="s">
        <v>1329</v>
      </c>
    </row>
    <row r="493" spans="19:20" ht="14.1" customHeight="1" x14ac:dyDescent="0.25">
      <c r="S493" s="151" t="s">
        <v>723</v>
      </c>
      <c r="T493" s="151" t="s">
        <v>1329</v>
      </c>
    </row>
    <row r="494" spans="19:20" ht="14.1" customHeight="1" x14ac:dyDescent="0.25">
      <c r="S494" s="151" t="s">
        <v>724</v>
      </c>
      <c r="T494" s="151" t="s">
        <v>1329</v>
      </c>
    </row>
    <row r="495" spans="19:20" ht="14.1" customHeight="1" x14ac:dyDescent="0.25">
      <c r="S495" s="151" t="s">
        <v>725</v>
      </c>
      <c r="T495" s="151" t="s">
        <v>1329</v>
      </c>
    </row>
    <row r="496" spans="19:20" ht="14.1" customHeight="1" x14ac:dyDescent="0.25">
      <c r="S496" s="151" t="s">
        <v>726</v>
      </c>
      <c r="T496" s="151" t="s">
        <v>1328</v>
      </c>
    </row>
    <row r="497" spans="19:20" ht="14.1" customHeight="1" x14ac:dyDescent="0.25">
      <c r="S497" s="151" t="s">
        <v>1478</v>
      </c>
      <c r="T497" s="151" t="s">
        <v>1329</v>
      </c>
    </row>
    <row r="498" spans="19:20" ht="14.1" customHeight="1" x14ac:dyDescent="0.25">
      <c r="S498" s="151" t="s">
        <v>727</v>
      </c>
      <c r="T498" s="151" t="s">
        <v>1329</v>
      </c>
    </row>
    <row r="499" spans="19:20" ht="14.1" customHeight="1" x14ac:dyDescent="0.25">
      <c r="S499" s="151" t="s">
        <v>728</v>
      </c>
      <c r="T499" s="151" t="s">
        <v>1329</v>
      </c>
    </row>
    <row r="500" spans="19:20" ht="14.1" customHeight="1" x14ac:dyDescent="0.25">
      <c r="S500" s="151" t="s">
        <v>729</v>
      </c>
      <c r="T500" s="151" t="s">
        <v>1330</v>
      </c>
    </row>
    <row r="501" spans="19:20" ht="14.1" customHeight="1" x14ac:dyDescent="0.25">
      <c r="S501" s="151" t="s">
        <v>730</v>
      </c>
      <c r="T501" s="151" t="s">
        <v>1329</v>
      </c>
    </row>
    <row r="502" spans="19:20" ht="14.1" customHeight="1" x14ac:dyDescent="0.25">
      <c r="S502" s="151" t="s">
        <v>957</v>
      </c>
      <c r="T502" s="151" t="s">
        <v>1417</v>
      </c>
    </row>
    <row r="503" spans="19:20" ht="14.1" customHeight="1" x14ac:dyDescent="0.25">
      <c r="S503" s="151" t="s">
        <v>483</v>
      </c>
      <c r="T503" s="151" t="s">
        <v>1331</v>
      </c>
    </row>
    <row r="504" spans="19:20" ht="14.1" customHeight="1" x14ac:dyDescent="0.25">
      <c r="S504" s="151" t="s">
        <v>570</v>
      </c>
      <c r="T504" s="151" t="s">
        <v>1216</v>
      </c>
    </row>
    <row r="505" spans="19:20" ht="14.1" customHeight="1" x14ac:dyDescent="0.25">
      <c r="S505" s="151" t="s">
        <v>622</v>
      </c>
      <c r="T505" s="151" t="s">
        <v>1130</v>
      </c>
    </row>
    <row r="506" spans="19:20" ht="14.1" customHeight="1" x14ac:dyDescent="0.25">
      <c r="S506" s="151" t="s">
        <v>958</v>
      </c>
      <c r="T506" s="151" t="s">
        <v>1332</v>
      </c>
    </row>
    <row r="507" spans="19:20" ht="14.1" customHeight="1" x14ac:dyDescent="0.25">
      <c r="S507" s="151" t="s">
        <v>959</v>
      </c>
      <c r="T507" s="151" t="s">
        <v>1332</v>
      </c>
    </row>
    <row r="508" spans="19:20" ht="14.1" customHeight="1" x14ac:dyDescent="0.25">
      <c r="S508" s="151" t="s">
        <v>960</v>
      </c>
      <c r="T508" s="151" t="s">
        <v>1332</v>
      </c>
    </row>
    <row r="509" spans="19:20" ht="14.1" customHeight="1" x14ac:dyDescent="0.25">
      <c r="S509" s="151" t="s">
        <v>961</v>
      </c>
      <c r="T509" s="151" t="s">
        <v>1332</v>
      </c>
    </row>
    <row r="510" spans="19:20" ht="14.1" customHeight="1" x14ac:dyDescent="0.25">
      <c r="S510" s="151" t="s">
        <v>962</v>
      </c>
      <c r="T510" s="151" t="s">
        <v>1332</v>
      </c>
    </row>
    <row r="511" spans="19:20" ht="14.1" customHeight="1" x14ac:dyDescent="0.25">
      <c r="S511" s="151" t="s">
        <v>963</v>
      </c>
      <c r="T511" s="151" t="s">
        <v>1333</v>
      </c>
    </row>
    <row r="512" spans="19:20" ht="14.1" customHeight="1" x14ac:dyDescent="0.25">
      <c r="S512" s="151" t="s">
        <v>964</v>
      </c>
      <c r="T512" s="151" t="s">
        <v>1418</v>
      </c>
    </row>
    <row r="513" spans="19:20" ht="14.1" customHeight="1" x14ac:dyDescent="0.25">
      <c r="S513" s="151" t="s">
        <v>965</v>
      </c>
      <c r="T513" s="151" t="s">
        <v>1419</v>
      </c>
    </row>
    <row r="514" spans="19:20" ht="14.1" customHeight="1" x14ac:dyDescent="0.25">
      <c r="S514" s="151" t="s">
        <v>966</v>
      </c>
      <c r="T514" s="151" t="s">
        <v>1334</v>
      </c>
    </row>
    <row r="515" spans="19:20" ht="14.1" customHeight="1" x14ac:dyDescent="0.25">
      <c r="S515" s="151" t="s">
        <v>623</v>
      </c>
      <c r="T515" s="151" t="s">
        <v>1335</v>
      </c>
    </row>
    <row r="516" spans="19:20" ht="14.1" customHeight="1" x14ac:dyDescent="0.25">
      <c r="S516" s="151" t="s">
        <v>571</v>
      </c>
      <c r="T516" s="151" t="s">
        <v>1216</v>
      </c>
    </row>
    <row r="517" spans="19:20" ht="14.1" customHeight="1" x14ac:dyDescent="0.25">
      <c r="S517" s="151" t="s">
        <v>572</v>
      </c>
      <c r="T517" s="151" t="s">
        <v>1216</v>
      </c>
    </row>
    <row r="518" spans="19:20" ht="14.1" customHeight="1" x14ac:dyDescent="0.25">
      <c r="S518" s="151" t="s">
        <v>573</v>
      </c>
      <c r="T518" s="151" t="s">
        <v>1216</v>
      </c>
    </row>
    <row r="519" spans="19:20" ht="14.1" customHeight="1" x14ac:dyDescent="0.25">
      <c r="S519" s="151" t="s">
        <v>574</v>
      </c>
      <c r="T519" s="151" t="s">
        <v>1216</v>
      </c>
    </row>
    <row r="520" spans="19:20" ht="14.1" customHeight="1" x14ac:dyDescent="0.25">
      <c r="S520" s="151" t="s">
        <v>1021</v>
      </c>
      <c r="T520" s="151" t="s">
        <v>1216</v>
      </c>
    </row>
    <row r="521" spans="19:20" ht="14.1" customHeight="1" x14ac:dyDescent="0.25">
      <c r="S521" s="151" t="s">
        <v>575</v>
      </c>
      <c r="T521" s="151" t="s">
        <v>1216</v>
      </c>
    </row>
    <row r="522" spans="19:20" ht="14.1" customHeight="1" x14ac:dyDescent="0.25">
      <c r="S522" s="151" t="s">
        <v>1483</v>
      </c>
      <c r="T522" s="151" t="s">
        <v>1522</v>
      </c>
    </row>
    <row r="523" spans="19:20" ht="14.1" customHeight="1" x14ac:dyDescent="0.25">
      <c r="S523" s="151" t="s">
        <v>1475</v>
      </c>
      <c r="T523" s="151" t="s">
        <v>1523</v>
      </c>
    </row>
    <row r="524" spans="19:20" ht="14.1" customHeight="1" x14ac:dyDescent="0.25">
      <c r="S524" s="151" t="s">
        <v>880</v>
      </c>
      <c r="T524" s="151" t="s">
        <v>1336</v>
      </c>
    </row>
    <row r="525" spans="19:20" ht="14.1" customHeight="1" x14ac:dyDescent="0.25">
      <c r="S525" s="151" t="s">
        <v>1476</v>
      </c>
      <c r="T525" s="151" t="s">
        <v>1363</v>
      </c>
    </row>
    <row r="526" spans="19:20" ht="14.1" customHeight="1" x14ac:dyDescent="0.25">
      <c r="S526" s="151" t="s">
        <v>842</v>
      </c>
      <c r="T526" s="151" t="s">
        <v>1155</v>
      </c>
    </row>
    <row r="527" spans="19:20" ht="14.1" customHeight="1" x14ac:dyDescent="0.25">
      <c r="S527" s="151" t="s">
        <v>484</v>
      </c>
      <c r="T527" s="151" t="s">
        <v>1337</v>
      </c>
    </row>
    <row r="528" spans="19:20" ht="14.1" customHeight="1" x14ac:dyDescent="0.25">
      <c r="S528" s="151" t="s">
        <v>967</v>
      </c>
      <c r="T528" s="151" t="s">
        <v>1420</v>
      </c>
    </row>
    <row r="529" spans="19:20" ht="14.1" customHeight="1" x14ac:dyDescent="0.25">
      <c r="S529" s="151" t="s">
        <v>681</v>
      </c>
      <c r="T529" s="151" t="s">
        <v>1338</v>
      </c>
    </row>
    <row r="530" spans="19:20" ht="14.1" customHeight="1" x14ac:dyDescent="0.25">
      <c r="S530" s="151" t="s">
        <v>843</v>
      </c>
      <c r="T530" s="151" t="s">
        <v>1339</v>
      </c>
    </row>
    <row r="531" spans="19:20" ht="14.1" customHeight="1" x14ac:dyDescent="0.25">
      <c r="S531" s="151" t="s">
        <v>844</v>
      </c>
      <c r="T531" s="151" t="s">
        <v>1155</v>
      </c>
    </row>
    <row r="532" spans="19:20" ht="14.1" customHeight="1" x14ac:dyDescent="0.25">
      <c r="S532" s="151" t="s">
        <v>919</v>
      </c>
      <c r="T532" s="151" t="s">
        <v>1128</v>
      </c>
    </row>
    <row r="533" spans="19:20" ht="14.1" customHeight="1" x14ac:dyDescent="0.25">
      <c r="S533" s="151" t="s">
        <v>845</v>
      </c>
      <c r="T533" s="151" t="s">
        <v>1111</v>
      </c>
    </row>
    <row r="534" spans="19:20" ht="14.1" customHeight="1" x14ac:dyDescent="0.25">
      <c r="S534" s="151" t="s">
        <v>519</v>
      </c>
      <c r="T534" s="151" t="s">
        <v>1340</v>
      </c>
    </row>
    <row r="535" spans="19:20" ht="14.1" customHeight="1" x14ac:dyDescent="0.25">
      <c r="S535" s="151" t="s">
        <v>520</v>
      </c>
      <c r="T535" s="151" t="s">
        <v>1341</v>
      </c>
    </row>
    <row r="536" spans="19:20" ht="14.1" customHeight="1" x14ac:dyDescent="0.25">
      <c r="S536" s="151" t="s">
        <v>521</v>
      </c>
      <c r="T536" s="151" t="s">
        <v>1342</v>
      </c>
    </row>
    <row r="537" spans="19:20" ht="14.1" customHeight="1" x14ac:dyDescent="0.25">
      <c r="S537" s="151" t="s">
        <v>522</v>
      </c>
      <c r="T537" s="151" t="s">
        <v>1343</v>
      </c>
    </row>
    <row r="538" spans="19:20" ht="14.1" customHeight="1" x14ac:dyDescent="0.25">
      <c r="S538" s="151" t="s">
        <v>968</v>
      </c>
      <c r="T538" s="151" t="s">
        <v>1332</v>
      </c>
    </row>
    <row r="539" spans="19:20" ht="14.1" customHeight="1" x14ac:dyDescent="0.25">
      <c r="S539" s="151" t="s">
        <v>846</v>
      </c>
      <c r="T539" s="151" t="s">
        <v>1111</v>
      </c>
    </row>
    <row r="540" spans="19:20" ht="14.1" customHeight="1" x14ac:dyDescent="0.25">
      <c r="S540" s="151" t="s">
        <v>523</v>
      </c>
      <c r="T540" s="151" t="s">
        <v>1344</v>
      </c>
    </row>
    <row r="541" spans="19:20" ht="14.1" customHeight="1" x14ac:dyDescent="0.25">
      <c r="S541" s="151" t="s">
        <v>847</v>
      </c>
      <c r="T541" s="151" t="s">
        <v>1111</v>
      </c>
    </row>
    <row r="542" spans="19:20" ht="14.1" customHeight="1" x14ac:dyDescent="0.25">
      <c r="S542" s="151" t="s">
        <v>624</v>
      </c>
      <c r="T542" s="151" t="s">
        <v>1135</v>
      </c>
    </row>
    <row r="543" spans="19:20" ht="14.1" customHeight="1" x14ac:dyDescent="0.25">
      <c r="S543" s="151" t="s">
        <v>625</v>
      </c>
      <c r="T543" s="151" t="s">
        <v>1135</v>
      </c>
    </row>
    <row r="544" spans="19:20" ht="14.1" customHeight="1" x14ac:dyDescent="0.25">
      <c r="S544" s="151" t="s">
        <v>626</v>
      </c>
      <c r="T544" s="151" t="s">
        <v>1135</v>
      </c>
    </row>
    <row r="545" spans="19:20" ht="14.1" customHeight="1" x14ac:dyDescent="0.25">
      <c r="S545" s="151" t="s">
        <v>627</v>
      </c>
      <c r="T545" s="151" t="s">
        <v>1135</v>
      </c>
    </row>
    <row r="546" spans="19:20" ht="14.1" customHeight="1" x14ac:dyDescent="0.25">
      <c r="S546" s="151" t="s">
        <v>628</v>
      </c>
      <c r="T546" s="151" t="s">
        <v>1135</v>
      </c>
    </row>
    <row r="547" spans="19:20" ht="14.1" customHeight="1" x14ac:dyDescent="0.25">
      <c r="S547" s="151" t="s">
        <v>629</v>
      </c>
      <c r="T547" s="151" t="s">
        <v>1135</v>
      </c>
    </row>
    <row r="548" spans="19:20" ht="14.1" customHeight="1" x14ac:dyDescent="0.25">
      <c r="S548" s="151" t="s">
        <v>630</v>
      </c>
      <c r="T548" s="151" t="s">
        <v>1135</v>
      </c>
    </row>
    <row r="549" spans="19:20" ht="14.1" customHeight="1" x14ac:dyDescent="0.25">
      <c r="S549" s="151" t="s">
        <v>631</v>
      </c>
      <c r="T549" s="151" t="s">
        <v>1135</v>
      </c>
    </row>
    <row r="550" spans="19:20" ht="14.1" customHeight="1" x14ac:dyDescent="0.25">
      <c r="S550" s="151" t="s">
        <v>632</v>
      </c>
      <c r="T550" s="151" t="s">
        <v>1135</v>
      </c>
    </row>
    <row r="551" spans="19:20" ht="14.1" customHeight="1" x14ac:dyDescent="0.25">
      <c r="S551" s="151" t="s">
        <v>633</v>
      </c>
      <c r="T551" s="151" t="s">
        <v>1135</v>
      </c>
    </row>
    <row r="552" spans="19:20" ht="14.1" customHeight="1" x14ac:dyDescent="0.25">
      <c r="S552" s="151" t="s">
        <v>634</v>
      </c>
      <c r="T552" s="151" t="s">
        <v>1135</v>
      </c>
    </row>
    <row r="553" spans="19:20" ht="14.1" customHeight="1" x14ac:dyDescent="0.25">
      <c r="S553" s="151" t="s">
        <v>635</v>
      </c>
      <c r="T553" s="151" t="s">
        <v>1135</v>
      </c>
    </row>
    <row r="554" spans="19:20" ht="14.1" customHeight="1" x14ac:dyDescent="0.25">
      <c r="S554" s="151" t="s">
        <v>636</v>
      </c>
      <c r="T554" s="151" t="s">
        <v>1135</v>
      </c>
    </row>
    <row r="555" spans="19:20" ht="14.1" customHeight="1" x14ac:dyDescent="0.25">
      <c r="S555" s="151" t="s">
        <v>637</v>
      </c>
      <c r="T555" s="151" t="s">
        <v>1135</v>
      </c>
    </row>
    <row r="556" spans="19:20" ht="14.1" customHeight="1" x14ac:dyDescent="0.25">
      <c r="S556" s="151" t="s">
        <v>638</v>
      </c>
      <c r="T556" s="151" t="s">
        <v>1135</v>
      </c>
    </row>
    <row r="557" spans="19:20" ht="14.1" customHeight="1" x14ac:dyDescent="0.25">
      <c r="S557" s="151" t="s">
        <v>639</v>
      </c>
      <c r="T557" s="151" t="s">
        <v>1135</v>
      </c>
    </row>
    <row r="558" spans="19:20" ht="14.1" customHeight="1" x14ac:dyDescent="0.25">
      <c r="S558" s="151" t="s">
        <v>640</v>
      </c>
      <c r="T558" s="151" t="s">
        <v>1135</v>
      </c>
    </row>
    <row r="559" spans="19:20" ht="14.1" customHeight="1" x14ac:dyDescent="0.25">
      <c r="S559" s="151" t="s">
        <v>641</v>
      </c>
      <c r="T559" s="151" t="s">
        <v>1135</v>
      </c>
    </row>
    <row r="560" spans="19:20" ht="14.1" customHeight="1" x14ac:dyDescent="0.25">
      <c r="S560" s="151" t="s">
        <v>642</v>
      </c>
      <c r="T560" s="151" t="s">
        <v>1135</v>
      </c>
    </row>
    <row r="561" spans="19:20" ht="14.1" customHeight="1" x14ac:dyDescent="0.25">
      <c r="S561" s="151" t="s">
        <v>643</v>
      </c>
      <c r="T561" s="151" t="s">
        <v>1135</v>
      </c>
    </row>
    <row r="562" spans="19:20" ht="14.1" customHeight="1" x14ac:dyDescent="0.25">
      <c r="S562" s="151" t="s">
        <v>644</v>
      </c>
      <c r="T562" s="151" t="s">
        <v>1135</v>
      </c>
    </row>
    <row r="563" spans="19:20" ht="14.1" customHeight="1" x14ac:dyDescent="0.25">
      <c r="S563" s="151" t="s">
        <v>645</v>
      </c>
      <c r="T563" s="151" t="s">
        <v>1113</v>
      </c>
    </row>
    <row r="564" spans="19:20" ht="14.1" customHeight="1" x14ac:dyDescent="0.25">
      <c r="S564" s="151" t="s">
        <v>646</v>
      </c>
      <c r="T564" s="151" t="s">
        <v>1113</v>
      </c>
    </row>
    <row r="565" spans="19:20" ht="14.1" customHeight="1" x14ac:dyDescent="0.25">
      <c r="S565" s="151" t="s">
        <v>647</v>
      </c>
      <c r="T565" s="151" t="s">
        <v>1135</v>
      </c>
    </row>
    <row r="566" spans="19:20" ht="14.1" customHeight="1" x14ac:dyDescent="0.25">
      <c r="S566" s="151" t="s">
        <v>648</v>
      </c>
      <c r="T566" s="151" t="s">
        <v>1135</v>
      </c>
    </row>
    <row r="567" spans="19:20" ht="14.1" customHeight="1" x14ac:dyDescent="0.25">
      <c r="S567" s="151" t="s">
        <v>649</v>
      </c>
      <c r="T567" s="151" t="s">
        <v>1135</v>
      </c>
    </row>
    <row r="568" spans="19:20" ht="14.1" customHeight="1" x14ac:dyDescent="0.25">
      <c r="S568" s="151" t="s">
        <v>650</v>
      </c>
      <c r="T568" s="151" t="s">
        <v>1135</v>
      </c>
    </row>
    <row r="569" spans="19:20" ht="14.1" customHeight="1" x14ac:dyDescent="0.25">
      <c r="S569" s="151" t="s">
        <v>1372</v>
      </c>
      <c r="T569" s="151" t="s">
        <v>1135</v>
      </c>
    </row>
    <row r="570" spans="19:20" ht="14.1" customHeight="1" x14ac:dyDescent="0.25">
      <c r="S570" s="151" t="s">
        <v>651</v>
      </c>
      <c r="T570" s="151" t="s">
        <v>1135</v>
      </c>
    </row>
    <row r="571" spans="19:20" ht="14.1" customHeight="1" x14ac:dyDescent="0.25">
      <c r="S571" s="151" t="s">
        <v>652</v>
      </c>
      <c r="T571" s="151" t="s">
        <v>1135</v>
      </c>
    </row>
    <row r="572" spans="19:20" ht="14.1" customHeight="1" x14ac:dyDescent="0.25">
      <c r="S572" s="151" t="s">
        <v>653</v>
      </c>
      <c r="T572" s="151" t="s">
        <v>1135</v>
      </c>
    </row>
    <row r="573" spans="19:20" ht="14.1" customHeight="1" x14ac:dyDescent="0.25">
      <c r="S573" s="151" t="s">
        <v>654</v>
      </c>
      <c r="T573" s="151" t="s">
        <v>1135</v>
      </c>
    </row>
    <row r="574" spans="19:20" ht="14.1" customHeight="1" x14ac:dyDescent="0.25">
      <c r="S574" s="151" t="s">
        <v>655</v>
      </c>
      <c r="T574" s="151" t="s">
        <v>1135</v>
      </c>
    </row>
    <row r="575" spans="19:20" ht="14.1" customHeight="1" x14ac:dyDescent="0.25">
      <c r="S575" s="151" t="s">
        <v>656</v>
      </c>
      <c r="T575" s="151" t="s">
        <v>1135</v>
      </c>
    </row>
    <row r="576" spans="19:20" ht="14.1" customHeight="1" x14ac:dyDescent="0.25">
      <c r="S576" s="151" t="s">
        <v>657</v>
      </c>
      <c r="T576" s="151" t="s">
        <v>1135</v>
      </c>
    </row>
    <row r="577" spans="19:20" ht="14.1" customHeight="1" x14ac:dyDescent="0.25">
      <c r="S577" s="151" t="s">
        <v>1024</v>
      </c>
      <c r="T577" s="151" t="s">
        <v>1135</v>
      </c>
    </row>
    <row r="578" spans="19:20" ht="14.1" customHeight="1" x14ac:dyDescent="0.25">
      <c r="S578" s="151" t="s">
        <v>658</v>
      </c>
      <c r="T578" s="151" t="s">
        <v>1135</v>
      </c>
    </row>
    <row r="579" spans="19:20" ht="14.1" customHeight="1" x14ac:dyDescent="0.25">
      <c r="S579" s="151" t="s">
        <v>659</v>
      </c>
      <c r="T579" s="151" t="s">
        <v>1135</v>
      </c>
    </row>
    <row r="580" spans="19:20" ht="14.1" customHeight="1" x14ac:dyDescent="0.25">
      <c r="S580" s="151" t="s">
        <v>660</v>
      </c>
      <c r="T580" s="151" t="s">
        <v>1135</v>
      </c>
    </row>
    <row r="581" spans="19:20" ht="14.1" customHeight="1" x14ac:dyDescent="0.25">
      <c r="S581" s="151" t="s">
        <v>661</v>
      </c>
      <c r="T581" s="151" t="s">
        <v>1135</v>
      </c>
    </row>
    <row r="582" spans="19:20" ht="14.1" customHeight="1" x14ac:dyDescent="0.25">
      <c r="S582" s="151" t="s">
        <v>662</v>
      </c>
      <c r="T582" s="151" t="s">
        <v>1135</v>
      </c>
    </row>
    <row r="583" spans="19:20" ht="14.1" customHeight="1" x14ac:dyDescent="0.25">
      <c r="S583" s="151" t="s">
        <v>663</v>
      </c>
      <c r="T583" s="151" t="s">
        <v>1135</v>
      </c>
    </row>
    <row r="584" spans="19:20" ht="14.1" customHeight="1" x14ac:dyDescent="0.25">
      <c r="S584" s="151" t="s">
        <v>664</v>
      </c>
      <c r="T584" s="151" t="s">
        <v>1135</v>
      </c>
    </row>
    <row r="585" spans="19:20" ht="14.1" customHeight="1" x14ac:dyDescent="0.25">
      <c r="S585" s="151" t="s">
        <v>665</v>
      </c>
      <c r="T585" s="151" t="s">
        <v>1135</v>
      </c>
    </row>
    <row r="586" spans="19:20" ht="14.1" customHeight="1" x14ac:dyDescent="0.25">
      <c r="S586" s="151" t="s">
        <v>666</v>
      </c>
      <c r="T586" s="151" t="s">
        <v>1135</v>
      </c>
    </row>
    <row r="587" spans="19:20" ht="14.1" customHeight="1" x14ac:dyDescent="0.25">
      <c r="S587" s="151" t="s">
        <v>667</v>
      </c>
      <c r="T587" s="151" t="s">
        <v>1135</v>
      </c>
    </row>
    <row r="588" spans="19:20" ht="14.1" customHeight="1" x14ac:dyDescent="0.25">
      <c r="S588" s="151" t="s">
        <v>668</v>
      </c>
      <c r="T588" s="151" t="s">
        <v>1135</v>
      </c>
    </row>
    <row r="589" spans="19:20" ht="14.1" customHeight="1" x14ac:dyDescent="0.25">
      <c r="S589" s="151" t="s">
        <v>881</v>
      </c>
      <c r="T589" s="151" t="s">
        <v>1345</v>
      </c>
    </row>
    <row r="590" spans="19:20" ht="14.1" customHeight="1" x14ac:dyDescent="0.25">
      <c r="S590" s="151" t="s">
        <v>485</v>
      </c>
      <c r="T590" s="151" t="s">
        <v>1346</v>
      </c>
    </row>
    <row r="591" spans="19:20" ht="14.1" customHeight="1" x14ac:dyDescent="0.25">
      <c r="S591" s="151" t="s">
        <v>969</v>
      </c>
      <c r="T591" s="151" t="s">
        <v>1421</v>
      </c>
    </row>
    <row r="592" spans="19:20" ht="14.1" customHeight="1" x14ac:dyDescent="0.25">
      <c r="S592" s="151" t="s">
        <v>970</v>
      </c>
      <c r="T592" s="151" t="s">
        <v>1347</v>
      </c>
    </row>
    <row r="593" spans="19:20" ht="14.1" customHeight="1" x14ac:dyDescent="0.25">
      <c r="S593" s="151" t="s">
        <v>1524</v>
      </c>
      <c r="T593" s="151" t="s">
        <v>1128</v>
      </c>
    </row>
    <row r="594" spans="19:20" ht="14.1" customHeight="1" x14ac:dyDescent="0.25">
      <c r="S594" s="151" t="s">
        <v>669</v>
      </c>
      <c r="T594" s="151" t="s">
        <v>1135</v>
      </c>
    </row>
    <row r="595" spans="19:20" ht="14.1" customHeight="1" x14ac:dyDescent="0.25">
      <c r="S595" s="151" t="s">
        <v>486</v>
      </c>
      <c r="T595" s="151" t="s">
        <v>1107</v>
      </c>
    </row>
    <row r="596" spans="19:20" ht="14.1" customHeight="1" x14ac:dyDescent="0.25">
      <c r="S596" s="151" t="s">
        <v>1084</v>
      </c>
      <c r="T596" s="151" t="s">
        <v>1136</v>
      </c>
    </row>
    <row r="597" spans="19:20" ht="14.1" customHeight="1" x14ac:dyDescent="0.25">
      <c r="S597" s="151" t="s">
        <v>1468</v>
      </c>
      <c r="T597" s="151" t="s">
        <v>1525</v>
      </c>
    </row>
    <row r="598" spans="19:20" ht="14.1" customHeight="1" x14ac:dyDescent="0.25">
      <c r="S598" s="151" t="s">
        <v>576</v>
      </c>
      <c r="T598" s="151" t="s">
        <v>1348</v>
      </c>
    </row>
    <row r="599" spans="19:20" ht="14.1" customHeight="1" x14ac:dyDescent="0.25">
      <c r="S599" s="151" t="s">
        <v>848</v>
      </c>
      <c r="T599" s="151" t="s">
        <v>1349</v>
      </c>
    </row>
    <row r="600" spans="19:20" ht="14.1" customHeight="1" x14ac:dyDescent="0.25">
      <c r="S600" s="151" t="s">
        <v>577</v>
      </c>
      <c r="T600" s="151" t="s">
        <v>1264</v>
      </c>
    </row>
    <row r="601" spans="19:20" ht="14.1" customHeight="1" x14ac:dyDescent="0.25">
      <c r="S601" s="151" t="s">
        <v>578</v>
      </c>
      <c r="T601" s="151" t="s">
        <v>1350</v>
      </c>
    </row>
    <row r="602" spans="19:20" ht="14.1" customHeight="1" x14ac:dyDescent="0.25">
      <c r="S602" s="151" t="s">
        <v>1434</v>
      </c>
      <c r="T602" s="151" t="s">
        <v>1215</v>
      </c>
    </row>
    <row r="603" spans="19:20" ht="14.1" customHeight="1" x14ac:dyDescent="0.25">
      <c r="S603" s="151" t="s">
        <v>849</v>
      </c>
      <c r="T603" s="151" t="s">
        <v>1155</v>
      </c>
    </row>
    <row r="604" spans="19:20" ht="14.1" customHeight="1" x14ac:dyDescent="0.25">
      <c r="S604" s="151" t="s">
        <v>1393</v>
      </c>
      <c r="T604" s="151" t="s">
        <v>1422</v>
      </c>
    </row>
    <row r="605" spans="19:20" ht="14.1" customHeight="1" x14ac:dyDescent="0.25">
      <c r="S605" s="151" t="s">
        <v>882</v>
      </c>
      <c r="T605" s="151" t="s">
        <v>1351</v>
      </c>
    </row>
    <row r="606" spans="19:20" ht="14.1" customHeight="1" x14ac:dyDescent="0.25">
      <c r="S606" s="151" t="s">
        <v>883</v>
      </c>
      <c r="T606" s="151" t="s">
        <v>1352</v>
      </c>
    </row>
    <row r="607" spans="19:20" ht="14.1" customHeight="1" x14ac:dyDescent="0.25">
      <c r="S607" s="151" t="s">
        <v>850</v>
      </c>
      <c r="T607" s="151" t="s">
        <v>1353</v>
      </c>
    </row>
    <row r="608" spans="19:20" ht="14.1" customHeight="1" x14ac:dyDescent="0.25">
      <c r="S608" s="151" t="s">
        <v>487</v>
      </c>
      <c r="T608" s="151" t="s">
        <v>1136</v>
      </c>
    </row>
    <row r="609" spans="19:20" ht="14.1" customHeight="1" x14ac:dyDescent="0.25">
      <c r="S609" s="151" t="s">
        <v>1400</v>
      </c>
      <c r="T609" s="151" t="s">
        <v>1354</v>
      </c>
    </row>
    <row r="610" spans="19:20" ht="14.1" customHeight="1" x14ac:dyDescent="0.25">
      <c r="S610" s="151" t="s">
        <v>670</v>
      </c>
      <c r="T610" s="151" t="s">
        <v>1095</v>
      </c>
    </row>
    <row r="611" spans="19:20" ht="14.1" customHeight="1" x14ac:dyDescent="0.25">
      <c r="S611" s="151" t="s">
        <v>758</v>
      </c>
      <c r="T611" s="151" t="s">
        <v>1355</v>
      </c>
    </row>
    <row r="612" spans="19:20" ht="14.1" customHeight="1" x14ac:dyDescent="0.25">
      <c r="S612" s="151" t="s">
        <v>488</v>
      </c>
      <c r="T612" s="151" t="s">
        <v>1356</v>
      </c>
    </row>
    <row r="613" spans="19:20" ht="14.1" customHeight="1" x14ac:dyDescent="0.25">
      <c r="S613" s="151" t="s">
        <v>524</v>
      </c>
      <c r="T613" s="151" t="s">
        <v>1423</v>
      </c>
    </row>
    <row r="614" spans="19:20" ht="14.1" customHeight="1" x14ac:dyDescent="0.25">
      <c r="S614" s="151" t="s">
        <v>1012</v>
      </c>
      <c r="T614" s="151" t="s">
        <v>1320</v>
      </c>
    </row>
    <row r="615" spans="19:20" ht="14.1" customHeight="1" x14ac:dyDescent="0.25">
      <c r="S615" s="151" t="s">
        <v>894</v>
      </c>
      <c r="T615" s="151" t="s">
        <v>1116</v>
      </c>
    </row>
    <row r="616" spans="19:20" ht="14.1" customHeight="1" x14ac:dyDescent="0.25">
      <c r="S616" s="151" t="s">
        <v>895</v>
      </c>
      <c r="T616" s="151" t="s">
        <v>1116</v>
      </c>
    </row>
    <row r="617" spans="19:20" ht="14.1" customHeight="1" x14ac:dyDescent="0.25">
      <c r="S617" s="151" t="s">
        <v>895</v>
      </c>
      <c r="T617" s="151" t="s">
        <v>1297</v>
      </c>
    </row>
    <row r="618" spans="19:20" ht="14.1" customHeight="1" x14ac:dyDescent="0.25">
      <c r="S618" s="151" t="s">
        <v>489</v>
      </c>
      <c r="T618" s="151" t="s">
        <v>1357</v>
      </c>
    </row>
    <row r="619" spans="19:20" ht="14.1" customHeight="1" x14ac:dyDescent="0.25">
      <c r="S619" s="151" t="s">
        <v>1011</v>
      </c>
      <c r="T619" s="151" t="s">
        <v>1358</v>
      </c>
    </row>
    <row r="620" spans="19:20" ht="14.1" customHeight="1" x14ac:dyDescent="0.25">
      <c r="S620" s="151" t="s">
        <v>490</v>
      </c>
      <c r="T620" s="151" t="s">
        <v>1136</v>
      </c>
    </row>
    <row r="621" spans="19:20" ht="14.1" customHeight="1" x14ac:dyDescent="0.25">
      <c r="S621" s="151" t="s">
        <v>851</v>
      </c>
      <c r="T621" s="151" t="s">
        <v>1117</v>
      </c>
    </row>
    <row r="622" spans="19:20" ht="14.1" customHeight="1" x14ac:dyDescent="0.25">
      <c r="S622" s="151" t="s">
        <v>852</v>
      </c>
      <c r="T622" s="151" t="s">
        <v>1121</v>
      </c>
    </row>
    <row r="623" spans="19:20" ht="14.1" customHeight="1" x14ac:dyDescent="0.25">
      <c r="S623" s="151" t="s">
        <v>853</v>
      </c>
      <c r="T623" s="151" t="s">
        <v>1121</v>
      </c>
    </row>
    <row r="624" spans="19:20" ht="14.1" customHeight="1" x14ac:dyDescent="0.25">
      <c r="S624" s="151" t="s">
        <v>854</v>
      </c>
      <c r="T624" s="151" t="s">
        <v>1111</v>
      </c>
    </row>
    <row r="625" spans="19:20" ht="14.1" customHeight="1" x14ac:dyDescent="0.25">
      <c r="S625" s="151" t="s">
        <v>855</v>
      </c>
      <c r="T625" s="151" t="s">
        <v>1121</v>
      </c>
    </row>
    <row r="626" spans="19:20" ht="14.1" customHeight="1" x14ac:dyDescent="0.25">
      <c r="S626" s="151" t="s">
        <v>856</v>
      </c>
      <c r="T626" s="151" t="s">
        <v>1121</v>
      </c>
    </row>
    <row r="627" spans="19:20" ht="14.1" customHeight="1" x14ac:dyDescent="0.25">
      <c r="S627" s="151" t="s">
        <v>579</v>
      </c>
      <c r="T627" s="151" t="s">
        <v>1359</v>
      </c>
    </row>
    <row r="628" spans="19:20" ht="14.1" customHeight="1" x14ac:dyDescent="0.25">
      <c r="S628" s="151" t="s">
        <v>1399</v>
      </c>
      <c r="T628" s="151" t="s">
        <v>1236</v>
      </c>
    </row>
    <row r="629" spans="19:20" ht="14.1" customHeight="1" x14ac:dyDescent="0.25">
      <c r="S629" s="151" t="s">
        <v>491</v>
      </c>
      <c r="T629" s="151" t="s">
        <v>1360</v>
      </c>
    </row>
    <row r="630" spans="19:20" ht="14.1" customHeight="1" x14ac:dyDescent="0.25">
      <c r="S630" s="151" t="s">
        <v>525</v>
      </c>
      <c r="T630" s="151" t="s">
        <v>1424</v>
      </c>
    </row>
    <row r="631" spans="19:20" ht="14.1" customHeight="1" x14ac:dyDescent="0.25">
      <c r="S631" s="151" t="s">
        <v>942</v>
      </c>
      <c r="T631" s="151" t="s">
        <v>1361</v>
      </c>
    </row>
    <row r="632" spans="19:20" ht="14.1" customHeight="1" x14ac:dyDescent="0.25">
      <c r="S632" s="151" t="s">
        <v>884</v>
      </c>
      <c r="T632" s="151" t="s">
        <v>1181</v>
      </c>
    </row>
    <row r="633" spans="19:20" ht="14.1" customHeight="1" x14ac:dyDescent="0.25">
      <c r="S633" s="151" t="s">
        <v>1030</v>
      </c>
      <c r="T633" s="151" t="s">
        <v>1279</v>
      </c>
    </row>
    <row r="634" spans="19:20" ht="14.1" customHeight="1" x14ac:dyDescent="0.25">
      <c r="S634" s="151" t="s">
        <v>857</v>
      </c>
      <c r="T634" s="151" t="s">
        <v>1362</v>
      </c>
    </row>
    <row r="635" spans="19:20" ht="14.1" customHeight="1" x14ac:dyDescent="0.25">
      <c r="S635" s="151" t="s">
        <v>580</v>
      </c>
      <c r="T635" s="151" t="s">
        <v>1363</v>
      </c>
    </row>
  </sheetData>
  <sortState xmlns:xlrd2="http://schemas.microsoft.com/office/spreadsheetml/2017/richdata2" ref="S3:T599">
    <sortCondition ref="S3:S599"/>
  </sortState>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58</vt:i4>
      </vt:variant>
    </vt:vector>
  </HeadingPairs>
  <TitlesOfParts>
    <vt:vector size="65" baseType="lpstr">
      <vt:lpstr>Project Report</vt:lpstr>
      <vt:lpstr>Service Line Replacements</vt:lpstr>
      <vt:lpstr>Mainline Installations</vt:lpstr>
      <vt:lpstr>F-192.619 MAOP Determination</vt:lpstr>
      <vt:lpstr>Determination Factors</vt:lpstr>
      <vt:lpstr>Select Options</vt:lpstr>
      <vt:lpstr>Select Options 2</vt:lpstr>
      <vt:lpstr>AgencyID</vt:lpstr>
      <vt:lpstr>Amarillo</vt:lpstr>
      <vt:lpstr>ANSI</vt:lpstr>
      <vt:lpstr>ANSIFlanges</vt:lpstr>
      <vt:lpstr>ANSIValves</vt:lpstr>
      <vt:lpstr>Beaver</vt:lpstr>
      <vt:lpstr>Blinds</vt:lpstr>
      <vt:lpstr>BlindThick</vt:lpstr>
      <vt:lpstr>Canadian</vt:lpstr>
      <vt:lpstr>Class</vt:lpstr>
      <vt:lpstr>classlocation</vt:lpstr>
      <vt:lpstr>coatingcondition</vt:lpstr>
      <vt:lpstr>Company</vt:lpstr>
      <vt:lpstr>Dalhart</vt:lpstr>
      <vt:lpstr>dateinstalled</vt:lpstr>
      <vt:lpstr>DeratingFactor</vt:lpstr>
      <vt:lpstr>designfactor</vt:lpstr>
      <vt:lpstr>districts</vt:lpstr>
      <vt:lpstr>factor</vt:lpstr>
      <vt:lpstr>Ft_Stockton</vt:lpstr>
      <vt:lpstr>FtStockton</vt:lpstr>
      <vt:lpstr>GasTemp</vt:lpstr>
      <vt:lpstr>Guymon</vt:lpstr>
      <vt:lpstr>Hugoton</vt:lpstr>
      <vt:lpstr>Junction</vt:lpstr>
      <vt:lpstr>Kermit</vt:lpstr>
      <vt:lpstr>Lubbock</vt:lpstr>
      <vt:lpstr>material</vt:lpstr>
      <vt:lpstr>NominalPipe</vt:lpstr>
      <vt:lpstr>passfail</vt:lpstr>
      <vt:lpstr>PClass</vt:lpstr>
      <vt:lpstr>Pearsall</vt:lpstr>
      <vt:lpstr>Permian_Basin</vt:lpstr>
      <vt:lpstr>pIPECATEGORY</vt:lpstr>
      <vt:lpstr>PipeClass</vt:lpstr>
      <vt:lpstr>pipecondition</vt:lpstr>
      <vt:lpstr>pipegrade</vt:lpstr>
      <vt:lpstr>PipeManu</vt:lpstr>
      <vt:lpstr>Pipematerial</vt:lpstr>
      <vt:lpstr>Pipesize</vt:lpstr>
      <vt:lpstr>'F-192.619 MAOP Determination'!Print_Area</vt:lpstr>
      <vt:lpstr>'Mainline Installations'!Print_Area</vt:lpstr>
      <vt:lpstr>'Project Report'!Print_Area</vt:lpstr>
      <vt:lpstr>'Service Line Replacements'!Print_Area</vt:lpstr>
      <vt:lpstr>Seminole</vt:lpstr>
      <vt:lpstr>Servicelinematerial</vt:lpstr>
      <vt:lpstr>servicelinesize</vt:lpstr>
      <vt:lpstr>servicematerialremoved</vt:lpstr>
      <vt:lpstr>Shamrock</vt:lpstr>
      <vt:lpstr>sizechange</vt:lpstr>
      <vt:lpstr>Spearman</vt:lpstr>
      <vt:lpstr>state</vt:lpstr>
      <vt:lpstr>Stratford</vt:lpstr>
      <vt:lpstr>TempFactor</vt:lpstr>
      <vt:lpstr>Testmedium</vt:lpstr>
      <vt:lpstr>Texhoma</vt:lpstr>
      <vt:lpstr>year</vt:lpstr>
      <vt:lpstr>YieldStrength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Customer</dc:creator>
  <cp:lastModifiedBy>Cody Draper</cp:lastModifiedBy>
  <cp:lastPrinted>2020-08-26T19:34:15Z</cp:lastPrinted>
  <dcterms:created xsi:type="dcterms:W3CDTF">2011-03-11T12:34:03Z</dcterms:created>
  <dcterms:modified xsi:type="dcterms:W3CDTF">2023-02-15T17:22:50Z</dcterms:modified>
</cp:coreProperties>
</file>